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6\"/>
    </mc:Choice>
  </mc:AlternateContent>
  <xr:revisionPtr revIDLastSave="0" documentId="13_ncr:1_{745D0D77-460B-4614-9484-7783590C9205}" xr6:coauthVersionLast="47" xr6:coauthVersionMax="47" xr10:uidLastSave="{00000000-0000-0000-0000-000000000000}"/>
  <bookViews>
    <workbookView showVerticalScroll="0" xWindow="-120" yWindow="-120" windowWidth="29040" windowHeight="15840" tabRatio="791" xr2:uid="{00000000-000D-0000-FFFF-FFFF00000000}"/>
  </bookViews>
  <sheets>
    <sheet name="6.1.1" sheetId="69" r:id="rId1"/>
    <sheet name="6.2.1" sheetId="70" r:id="rId2"/>
    <sheet name="6.3.1" sheetId="71" r:id="rId3"/>
    <sheet name="6.4.1" sheetId="72" r:id="rId4"/>
    <sheet name="6.5.1" sheetId="160" r:id="rId5"/>
    <sheet name="6.6" sheetId="112" r:id="rId6"/>
    <sheet name="6.7.1" sheetId="76" r:id="rId7"/>
    <sheet name="6.8.1" sheetId="77" r:id="rId8"/>
    <sheet name="6.9.1" sheetId="78" r:id="rId9"/>
    <sheet name="6.10.1" sheetId="79" r:id="rId10"/>
    <sheet name="6.11.1" sheetId="146" r:id="rId11"/>
    <sheet name="6.12.1" sheetId="35" r:id="rId12"/>
    <sheet name="6.13" sheetId="82" r:id="rId13"/>
    <sheet name="6.14" sheetId="157" r:id="rId14"/>
    <sheet name="6.15" sheetId="158" r:id="rId15"/>
    <sheet name="6.16" sheetId="159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A" localSheetId="13">#REF!</definedName>
    <definedName name="\A" localSheetId="14">#REF!</definedName>
    <definedName name="\A" localSheetId="15">#REF!</definedName>
    <definedName name="\A" localSheetId="4">#REF!</definedName>
    <definedName name="\A">#REF!</definedName>
    <definedName name="\B" localSheetId="13">#REF!</definedName>
    <definedName name="\B" localSheetId="14">#REF!</definedName>
    <definedName name="\B" localSheetId="15">#REF!</definedName>
    <definedName name="\B" localSheetId="4">#REF!</definedName>
    <definedName name="\B">#REF!</definedName>
    <definedName name="\C" localSheetId="13">#REF!</definedName>
    <definedName name="\C" localSheetId="14">#REF!</definedName>
    <definedName name="\C" localSheetId="15">#REF!</definedName>
    <definedName name="\C" localSheetId="4">#REF!</definedName>
    <definedName name="\C">#REF!</definedName>
    <definedName name="\D">'[1]19.11-12'!$B$51</definedName>
    <definedName name="\G" localSheetId="13">#REF!</definedName>
    <definedName name="\G" localSheetId="14">#REF!</definedName>
    <definedName name="\G" localSheetId="15">#REF!</definedName>
    <definedName name="\G" localSheetId="4">#REF!</definedName>
    <definedName name="\G">#REF!</definedName>
    <definedName name="\I" localSheetId="13">#REF!</definedName>
    <definedName name="\I" localSheetId="14">#REF!</definedName>
    <definedName name="\I" localSheetId="15">#REF!</definedName>
    <definedName name="\I" localSheetId="4">#REF!</definedName>
    <definedName name="\I">#REF!</definedName>
    <definedName name="\L">'[1]19.11-12'!$B$53</definedName>
    <definedName name="\M" localSheetId="13">#REF!</definedName>
    <definedName name="\M" localSheetId="14">#REF!</definedName>
    <definedName name="\M" localSheetId="15">#REF!</definedName>
    <definedName name="\M" localSheetId="4">#REF!</definedName>
    <definedName name="\M">#REF!</definedName>
    <definedName name="\N" localSheetId="13">#REF!</definedName>
    <definedName name="\N" localSheetId="14">#REF!</definedName>
    <definedName name="\N" localSheetId="15">#REF!</definedName>
    <definedName name="\N" localSheetId="4">#REF!</definedName>
    <definedName name="\N">#REF!</definedName>
    <definedName name="\Q" localSheetId="13">#REF!</definedName>
    <definedName name="\Q" localSheetId="14">#REF!</definedName>
    <definedName name="\Q" localSheetId="15">#REF!</definedName>
    <definedName name="\Q" localSheetId="4">#REF!</definedName>
    <definedName name="\Q">#REF!</definedName>
    <definedName name="\S" localSheetId="4">#REF!</definedName>
    <definedName name="\S">#REF!</definedName>
    <definedName name="\T">[2]GANADE10!$B$90</definedName>
    <definedName name="\x">[3]Arlleg01!$IR$8190</definedName>
    <definedName name="\z">[3]Arlleg01!$IR$8190</definedName>
    <definedName name="__123Graph_A" hidden="1">'[1]19.14-15'!$B$34:$B$37</definedName>
    <definedName name="__123Graph_ACurrent" hidden="1">'[1]19.14-15'!$B$34:$B$37</definedName>
    <definedName name="__123Graph_AGrßfico1" hidden="1">'[1]19.14-15'!$B$34:$B$37</definedName>
    <definedName name="__123Graph_B" localSheetId="13" hidden="1">[4]p122!#REF!</definedName>
    <definedName name="__123Graph_B" localSheetId="14" hidden="1">[4]p122!#REF!</definedName>
    <definedName name="__123Graph_B" localSheetId="15" hidden="1">[4]p122!#REF!</definedName>
    <definedName name="__123Graph_B" localSheetId="4" hidden="1">[4]p122!#REF!</definedName>
    <definedName name="__123Graph_B" hidden="1">[4]p122!#REF!</definedName>
    <definedName name="__123Graph_BCurrent" localSheetId="13" hidden="1">'[1]19.14-15'!#REF!</definedName>
    <definedName name="__123Graph_BCurrent" localSheetId="14" hidden="1">'[1]19.14-15'!#REF!</definedName>
    <definedName name="__123Graph_BCurrent" localSheetId="15" hidden="1">'[1]19.14-15'!#REF!</definedName>
    <definedName name="__123Graph_BCurrent" localSheetId="4" hidden="1">'[1]19.14-15'!#REF!</definedName>
    <definedName name="__123Graph_BCurrent" hidden="1">'[1]19.14-15'!#REF!</definedName>
    <definedName name="__123Graph_BGrßfico1" localSheetId="13" hidden="1">'[1]19.14-15'!#REF!</definedName>
    <definedName name="__123Graph_BGrßfico1" localSheetId="14" hidden="1">'[1]19.14-15'!#REF!</definedName>
    <definedName name="__123Graph_BGrßfico1" localSheetId="15" hidden="1">'[1]19.14-15'!#REF!</definedName>
    <definedName name="__123Graph_BGrßfico1" localSheetId="4" hidden="1">'[1]19.14-15'!#REF!</definedName>
    <definedName name="__123Graph_BGrßfico1" hidden="1">'[1]19.14-15'!#REF!</definedName>
    <definedName name="__123Graph_C" hidden="1">'[1]19.14-15'!$C$34:$C$37</definedName>
    <definedName name="__123Graph_CCurrent" hidden="1">'[1]19.14-15'!$C$34:$C$37</definedName>
    <definedName name="__123Graph_CGrßfico1" hidden="1">'[1]19.14-15'!$C$34:$C$37</definedName>
    <definedName name="__123Graph_D" localSheetId="13" hidden="1">[4]p122!#REF!</definedName>
    <definedName name="__123Graph_D" localSheetId="14" hidden="1">[4]p122!#REF!</definedName>
    <definedName name="__123Graph_D" localSheetId="15" hidden="1">[4]p122!#REF!</definedName>
    <definedName name="__123Graph_D" localSheetId="4" hidden="1">[4]p122!#REF!</definedName>
    <definedName name="__123Graph_D" hidden="1">[4]p122!#REF!</definedName>
    <definedName name="__123Graph_DCurrent" localSheetId="13" hidden="1">'[1]19.14-15'!#REF!</definedName>
    <definedName name="__123Graph_DCurrent" localSheetId="14" hidden="1">'[1]19.14-15'!#REF!</definedName>
    <definedName name="__123Graph_DCurrent" localSheetId="15" hidden="1">'[1]19.14-15'!#REF!</definedName>
    <definedName name="__123Graph_DCurrent" localSheetId="4" hidden="1">'[1]19.14-15'!#REF!</definedName>
    <definedName name="__123Graph_DCurrent" hidden="1">'[1]19.14-15'!#REF!</definedName>
    <definedName name="__123Graph_DGrßfico1" localSheetId="13" hidden="1">'[1]19.14-15'!#REF!</definedName>
    <definedName name="__123Graph_DGrßfico1" localSheetId="14" hidden="1">'[1]19.14-15'!#REF!</definedName>
    <definedName name="__123Graph_DGrßfico1" localSheetId="15" hidden="1">'[1]19.14-15'!#REF!</definedName>
    <definedName name="__123Graph_DGrßfico1" localSheetId="4" hidden="1">'[1]19.14-15'!#REF!</definedName>
    <definedName name="__123Graph_DGrßfico1" hidden="1">'[1]19.14-15'!#REF!</definedName>
    <definedName name="__123Graph_E" hidden="1">'[1]19.14-15'!$D$34:$D$37</definedName>
    <definedName name="__123Graph_ECurrent" hidden="1">'[1]19.14-15'!$D$34:$D$37</definedName>
    <definedName name="__123Graph_EGrßfico1" hidden="1">'[1]19.14-15'!$D$34:$D$37</definedName>
    <definedName name="__123Graph_F" localSheetId="13" hidden="1">[4]p122!#REF!</definedName>
    <definedName name="__123Graph_F" localSheetId="14" hidden="1">[4]p122!#REF!</definedName>
    <definedName name="__123Graph_F" localSheetId="15" hidden="1">[4]p122!#REF!</definedName>
    <definedName name="__123Graph_F" localSheetId="4" hidden="1">[4]p122!#REF!</definedName>
    <definedName name="__123Graph_F" hidden="1">[4]p122!#REF!</definedName>
    <definedName name="__123Graph_FCurrent" localSheetId="13" hidden="1">'[1]19.14-15'!#REF!</definedName>
    <definedName name="__123Graph_FCurrent" localSheetId="14" hidden="1">'[1]19.14-15'!#REF!</definedName>
    <definedName name="__123Graph_FCurrent" localSheetId="15" hidden="1">'[1]19.14-15'!#REF!</definedName>
    <definedName name="__123Graph_FCurrent" localSheetId="4" hidden="1">'[1]19.14-15'!#REF!</definedName>
    <definedName name="__123Graph_FCurrent" hidden="1">'[1]19.14-15'!#REF!</definedName>
    <definedName name="__123Graph_FGrßfico1" localSheetId="13" hidden="1">'[1]19.14-15'!#REF!</definedName>
    <definedName name="__123Graph_FGrßfico1" localSheetId="14" hidden="1">'[1]19.14-15'!#REF!</definedName>
    <definedName name="__123Graph_FGrßfico1" localSheetId="15" hidden="1">'[1]19.14-15'!#REF!</definedName>
    <definedName name="__123Graph_FGrßfico1" localSheetId="4" hidden="1">'[1]19.14-15'!#REF!</definedName>
    <definedName name="__123Graph_FGrßfico1" hidden="1">'[1]19.14-15'!#REF!</definedName>
    <definedName name="__123Graph_X" localSheetId="13" hidden="1">[4]p122!#REF!</definedName>
    <definedName name="__123Graph_X" localSheetId="14" hidden="1">[4]p122!#REF!</definedName>
    <definedName name="__123Graph_X" localSheetId="15" hidden="1">[4]p122!#REF!</definedName>
    <definedName name="__123Graph_X" localSheetId="4" hidden="1">[4]p122!#REF!</definedName>
    <definedName name="__123Graph_X" hidden="1">[4]p122!#REF!</definedName>
    <definedName name="__123Graph_XCurrent" localSheetId="4" hidden="1">'[1]19.14-15'!#REF!</definedName>
    <definedName name="__123Graph_XCurrent" hidden="1">'[1]19.14-15'!#REF!</definedName>
    <definedName name="__123Graph_XGrßfico1" localSheetId="4" hidden="1">'[1]19.14-15'!#REF!</definedName>
    <definedName name="__123Graph_XGrßfico1" hidden="1">'[1]19.14-15'!#REF!</definedName>
    <definedName name="_Dist_Values" localSheetId="13" hidden="1">#REF!</definedName>
    <definedName name="_Dist_Values" localSheetId="14" hidden="1">#REF!</definedName>
    <definedName name="_Dist_Values" localSheetId="15" hidden="1">#REF!</definedName>
    <definedName name="_Dist_Values" localSheetId="4" hidden="1">#REF!</definedName>
    <definedName name="_Dist_Values" hidden="1">#REF!</definedName>
    <definedName name="_p421">[5]CARNE1!$B$44</definedName>
    <definedName name="_p431" hidden="1">[5]CARNE7!$G$11:$G$93</definedName>
    <definedName name="_p7" localSheetId="13" hidden="1">'[6]19.14-15'!#REF!</definedName>
    <definedName name="_p7" localSheetId="14" hidden="1">'[6]19.14-15'!#REF!</definedName>
    <definedName name="_p7" localSheetId="15" hidden="1">'[6]19.14-15'!#REF!</definedName>
    <definedName name="_p7" localSheetId="4" hidden="1">'[6]19.14-15'!#REF!</definedName>
    <definedName name="_p7" hidden="1">'[6]19.14-15'!#REF!</definedName>
    <definedName name="_PEP1">'[7]19.11-12'!$B$51</definedName>
    <definedName name="_PEP2">[8]GANADE1!$B$75</definedName>
    <definedName name="_PEP3">'[7]19.11-12'!$B$53</definedName>
    <definedName name="_PEP4" hidden="1">'[7]19.14-15'!$B$34:$B$37</definedName>
    <definedName name="_PP1">[8]GANADE1!$B$77</definedName>
    <definedName name="_PP10" hidden="1">'[7]19.14-15'!$C$34:$C$37</definedName>
    <definedName name="_PP11" hidden="1">'[7]19.14-15'!$C$34:$C$37</definedName>
    <definedName name="_PP12" hidden="1">'[7]19.14-15'!$C$34:$C$37</definedName>
    <definedName name="_PP13" localSheetId="13" hidden="1">'[7]19.14-15'!#REF!</definedName>
    <definedName name="_PP13" localSheetId="14" hidden="1">'[7]19.14-15'!#REF!</definedName>
    <definedName name="_PP13" localSheetId="15" hidden="1">'[7]19.14-15'!#REF!</definedName>
    <definedName name="_PP13" localSheetId="4" hidden="1">'[7]19.14-15'!#REF!</definedName>
    <definedName name="_PP13" hidden="1">'[7]19.14-15'!#REF!</definedName>
    <definedName name="_PP14" localSheetId="13" hidden="1">'[7]19.14-15'!#REF!</definedName>
    <definedName name="_PP14" localSheetId="14" hidden="1">'[7]19.14-15'!#REF!</definedName>
    <definedName name="_PP14" localSheetId="15" hidden="1">'[7]19.14-15'!#REF!</definedName>
    <definedName name="_PP14" localSheetId="4" hidden="1">'[7]19.14-15'!#REF!</definedName>
    <definedName name="_PP14" hidden="1">'[7]19.14-15'!#REF!</definedName>
    <definedName name="_PP15" localSheetId="13" hidden="1">'[7]19.14-15'!#REF!</definedName>
    <definedName name="_PP15" localSheetId="14" hidden="1">'[7]19.14-15'!#REF!</definedName>
    <definedName name="_PP15" localSheetId="15" hidden="1">'[7]19.14-15'!#REF!</definedName>
    <definedName name="_PP15" localSheetId="4" hidden="1">'[7]19.14-15'!#REF!</definedName>
    <definedName name="_PP15" hidden="1">'[7]19.14-15'!#REF!</definedName>
    <definedName name="_PP16" hidden="1">'[7]19.14-15'!$D$34:$D$37</definedName>
    <definedName name="_PP17" hidden="1">'[7]19.14-15'!$D$34:$D$37</definedName>
    <definedName name="_pp18" hidden="1">'[7]19.14-15'!$D$34:$D$37</definedName>
    <definedName name="_pp19" localSheetId="13" hidden="1">'[7]19.14-15'!#REF!</definedName>
    <definedName name="_pp19" localSheetId="14" hidden="1">'[7]19.14-15'!#REF!</definedName>
    <definedName name="_pp19" localSheetId="15" hidden="1">'[7]19.14-15'!#REF!</definedName>
    <definedName name="_pp19" localSheetId="4" hidden="1">'[7]19.14-15'!#REF!</definedName>
    <definedName name="_pp19" hidden="1">'[7]19.14-15'!#REF!</definedName>
    <definedName name="_PP2" localSheetId="13">'[7]19.22'!#REF!</definedName>
    <definedName name="_PP2" localSheetId="14">'[7]19.22'!#REF!</definedName>
    <definedName name="_PP2" localSheetId="15">'[7]19.22'!#REF!</definedName>
    <definedName name="_PP2" localSheetId="4">'[7]19.22'!#REF!</definedName>
    <definedName name="_PP2">'[7]19.22'!#REF!</definedName>
    <definedName name="_PP20" localSheetId="13" hidden="1">'[7]19.14-15'!#REF!</definedName>
    <definedName name="_PP20" localSheetId="14" hidden="1">'[7]19.14-15'!#REF!</definedName>
    <definedName name="_PP20" localSheetId="15" hidden="1">'[7]19.14-15'!#REF!</definedName>
    <definedName name="_PP20" localSheetId="4" hidden="1">'[7]19.14-15'!#REF!</definedName>
    <definedName name="_PP20" hidden="1">'[7]19.14-15'!#REF!</definedName>
    <definedName name="_PP21" localSheetId="13" hidden="1">'[7]19.14-15'!#REF!</definedName>
    <definedName name="_PP21" localSheetId="14" hidden="1">'[7]19.14-15'!#REF!</definedName>
    <definedName name="_PP21" localSheetId="15" hidden="1">'[7]19.14-15'!#REF!</definedName>
    <definedName name="_PP21" localSheetId="4" hidden="1">'[7]19.14-15'!#REF!</definedName>
    <definedName name="_PP21" hidden="1">'[7]19.14-15'!#REF!</definedName>
    <definedName name="_PP22" localSheetId="4" hidden="1">'[7]19.14-15'!#REF!</definedName>
    <definedName name="_PP22" hidden="1">'[7]19.14-15'!#REF!</definedName>
    <definedName name="_pp23" localSheetId="4" hidden="1">'[7]19.14-15'!#REF!</definedName>
    <definedName name="_pp23" hidden="1">'[7]19.14-15'!#REF!</definedName>
    <definedName name="_pp24" localSheetId="4" hidden="1">'[7]19.14-15'!#REF!</definedName>
    <definedName name="_pp24" hidden="1">'[7]19.14-15'!#REF!</definedName>
    <definedName name="_pp25" localSheetId="4" hidden="1">'[7]19.14-15'!#REF!</definedName>
    <definedName name="_pp25" hidden="1">'[7]19.14-15'!#REF!</definedName>
    <definedName name="_pp26" localSheetId="4" hidden="1">'[7]19.14-15'!#REF!</definedName>
    <definedName name="_pp26" hidden="1">'[7]19.14-15'!#REF!</definedName>
    <definedName name="_pp27" localSheetId="4" hidden="1">'[7]19.14-15'!#REF!</definedName>
    <definedName name="_pp27" hidden="1">'[7]19.14-15'!#REF!</definedName>
    <definedName name="_PP3">[8]GANADE1!$B$79</definedName>
    <definedName name="_PP4">'[7]19.11-12'!$B$51</definedName>
    <definedName name="_PP5" hidden="1">'[7]19.14-15'!$B$34:$B$37</definedName>
    <definedName name="_PP6" hidden="1">'[7]19.14-15'!$B$34:$B$37</definedName>
    <definedName name="_PP7" localSheetId="13" hidden="1">'[7]19.14-15'!#REF!</definedName>
    <definedName name="_PP7" localSheetId="14" hidden="1">'[7]19.14-15'!#REF!</definedName>
    <definedName name="_PP7" localSheetId="15" hidden="1">'[7]19.14-15'!#REF!</definedName>
    <definedName name="_PP7" localSheetId="4" hidden="1">'[7]19.14-15'!#REF!</definedName>
    <definedName name="_PP7" hidden="1">'[7]19.14-15'!#REF!</definedName>
    <definedName name="_PP8" localSheetId="13" hidden="1">'[7]19.14-15'!#REF!</definedName>
    <definedName name="_PP8" localSheetId="14" hidden="1">'[7]19.14-15'!#REF!</definedName>
    <definedName name="_PP8" localSheetId="15" hidden="1">'[7]19.14-15'!#REF!</definedName>
    <definedName name="_PP8" localSheetId="4" hidden="1">'[7]19.14-15'!#REF!</definedName>
    <definedName name="_PP8" hidden="1">'[7]19.14-15'!#REF!</definedName>
    <definedName name="_PP9" localSheetId="13" hidden="1">'[7]19.14-15'!#REF!</definedName>
    <definedName name="_PP9" localSheetId="14" hidden="1">'[7]19.14-15'!#REF!</definedName>
    <definedName name="_PP9" localSheetId="15" hidden="1">'[7]19.14-15'!#REF!</definedName>
    <definedName name="_PP9" localSheetId="4" hidden="1">'[7]19.14-15'!#REF!</definedName>
    <definedName name="_PP9" hidden="1">'[7]19.14-15'!#REF!</definedName>
    <definedName name="_SUP1" localSheetId="13">#REF!</definedName>
    <definedName name="_SUP1" localSheetId="14">#REF!</definedName>
    <definedName name="_SUP1" localSheetId="15">#REF!</definedName>
    <definedName name="_SUP1" localSheetId="4">#REF!</definedName>
    <definedName name="_SUP1">#REF!</definedName>
    <definedName name="_SUP2" localSheetId="13">#REF!</definedName>
    <definedName name="_SUP2" localSheetId="14">#REF!</definedName>
    <definedName name="_SUP2" localSheetId="15">#REF!</definedName>
    <definedName name="_SUP2" localSheetId="4">#REF!</definedName>
    <definedName name="_SUP2">#REF!</definedName>
    <definedName name="_SUP3" localSheetId="13">#REF!</definedName>
    <definedName name="_SUP3" localSheetId="14">#REF!</definedName>
    <definedName name="_SUP3" localSheetId="15">#REF!</definedName>
    <definedName name="_SUP3" localSheetId="4">#REF!</definedName>
    <definedName name="_SUP3">#REF!</definedName>
    <definedName name="a" localSheetId="13">'[9]3.1'!#REF!</definedName>
    <definedName name="a" localSheetId="14">'[9]3.1'!#REF!</definedName>
    <definedName name="a" localSheetId="15">'[9]3.1'!#REF!</definedName>
    <definedName name="a" localSheetId="4">'[9]3.1'!#REF!</definedName>
    <definedName name="a">'[9]3.1'!#REF!</definedName>
    <definedName name="A_impresión_IM" localSheetId="13">#REF!</definedName>
    <definedName name="A_impresión_IM" localSheetId="14">#REF!</definedName>
    <definedName name="A_impresión_IM" localSheetId="15">#REF!</definedName>
    <definedName name="A_impresión_IM" localSheetId="4">#REF!</definedName>
    <definedName name="A_impresión_IM">#REF!</definedName>
    <definedName name="alk">'[1]19.11-12'!$B$53</definedName>
    <definedName name="AÑOSEÑA" localSheetId="13">#REF!</definedName>
    <definedName name="AÑOSEÑA" localSheetId="14">#REF!</definedName>
    <definedName name="AÑOSEÑA" localSheetId="15">#REF!</definedName>
    <definedName name="AÑOSEÑA" localSheetId="4">#REF!</definedName>
    <definedName name="AÑOSEÑA">#REF!</definedName>
    <definedName name="_xlnm.Print_Area" localSheetId="0">'6.1.1'!$A$1:$E$30</definedName>
    <definedName name="_xlnm.Print_Area" localSheetId="9">'6.10.1'!$A$1:$D$30</definedName>
    <definedName name="_xlnm.Print_Area" localSheetId="10">'6.11.1'!$A$1:$H$45</definedName>
    <definedName name="_xlnm.Print_Area" localSheetId="11">'6.12.1'!$A$1:$D$46</definedName>
    <definedName name="_xlnm.Print_Area" localSheetId="12">'6.13'!$A$1:$F$53</definedName>
    <definedName name="_xlnm.Print_Area" localSheetId="13">'6.14'!$A$1:$C$78</definedName>
    <definedName name="_xlnm.Print_Area" localSheetId="14">'6.15'!$A$1:$F$101</definedName>
    <definedName name="_xlnm.Print_Area" localSheetId="15">'6.16'!$A$1:$M$96</definedName>
    <definedName name="_xlnm.Print_Area" localSheetId="1">'6.2.1'!$A$1:$H$76</definedName>
    <definedName name="_xlnm.Print_Area" localSheetId="2">'6.3.1'!$A$1:$H$77</definedName>
    <definedName name="_xlnm.Print_Area" localSheetId="3">'6.4.1'!$A$1:$I$20</definedName>
    <definedName name="_xlnm.Print_Area" localSheetId="4">'6.5.1'!$A$1:$K$49</definedName>
    <definedName name="_xlnm.Print_Area" localSheetId="5">'6.6'!$A$1:$F$56</definedName>
    <definedName name="_xlnm.Print_Area" localSheetId="6">'6.7.1'!$A$1:$H$78</definedName>
    <definedName name="_xlnm.Print_Area" localSheetId="7">'6.8.1'!$A$1:$D$25</definedName>
    <definedName name="_xlnm.Print_Area" localSheetId="8">'6.9.1'!$A$1:$H$86</definedName>
    <definedName name="balan.xls" hidden="1">'[10]7.24'!$D$6:$D$27</definedName>
    <definedName name="_xlnm.Database" localSheetId="13">#REF!</definedName>
    <definedName name="_xlnm.Database" localSheetId="14">#REF!</definedName>
    <definedName name="_xlnm.Database" localSheetId="15">#REF!</definedName>
    <definedName name="_xlnm.Database" localSheetId="4">#REF!</definedName>
    <definedName name="_xlnm.Database">#REF!</definedName>
    <definedName name="BUSCARC" localSheetId="13">#REF!</definedName>
    <definedName name="BUSCARC" localSheetId="14">#REF!</definedName>
    <definedName name="BUSCARC" localSheetId="15">#REF!</definedName>
    <definedName name="BUSCARC" localSheetId="4">#REF!</definedName>
    <definedName name="BUSCARC">#REF!</definedName>
    <definedName name="BUSCARG" localSheetId="13">#REF!</definedName>
    <definedName name="BUSCARG" localSheetId="14">#REF!</definedName>
    <definedName name="BUSCARG" localSheetId="15">#REF!</definedName>
    <definedName name="BUSCARG" localSheetId="4">#REF!</definedName>
    <definedName name="BUSCARG">#REF!</definedName>
    <definedName name="CARGA" localSheetId="4">#REF!</definedName>
    <definedName name="CARGA">#REF!</definedName>
    <definedName name="CHEQUEO" localSheetId="4">#REF!</definedName>
    <definedName name="CHEQUEO">#REF!</definedName>
    <definedName name="CODCULT" localSheetId="4">#REF!</definedName>
    <definedName name="CODCULT">#REF!</definedName>
    <definedName name="CODGRUP" localSheetId="4">#REF!</definedName>
    <definedName name="CODGRUP">#REF!</definedName>
    <definedName name="COSECHA" localSheetId="4">#REF!</definedName>
    <definedName name="COSECHA">#REF!</definedName>
    <definedName name="_xlnm.Criteria" localSheetId="4">#REF!</definedName>
    <definedName name="_xlnm.Criteria">#REF!</definedName>
    <definedName name="CUAD" localSheetId="4">#REF!</definedName>
    <definedName name="CUAD">#REF!</definedName>
    <definedName name="CUADRO" localSheetId="4">#REF!</definedName>
    <definedName name="CUADRO">#REF!</definedName>
    <definedName name="CULTSEÑA" localSheetId="4">#REF!</definedName>
    <definedName name="CULTSEÑA">#REF!</definedName>
    <definedName name="DECENA" localSheetId="4">#REF!</definedName>
    <definedName name="DECENA">#REF!</definedName>
    <definedName name="DESCARGA" localSheetId="4">#REF!</definedName>
    <definedName name="DESCARGA">#REF!</definedName>
    <definedName name="DESTINO" localSheetId="4">#REF!</definedName>
    <definedName name="DESTINO">#REF!</definedName>
    <definedName name="EXPORTAR" localSheetId="4">#REF!</definedName>
    <definedName name="EXPORTAR">#REF!</definedName>
    <definedName name="FILA" localSheetId="4">#REF!</definedName>
    <definedName name="FILA">#REF!</definedName>
    <definedName name="GRUPSEÑA" localSheetId="4">#REF!</definedName>
    <definedName name="GRUPSEÑA">#REF!</definedName>
    <definedName name="GUION" localSheetId="4">#REF!</definedName>
    <definedName name="GUION">#REF!</definedName>
    <definedName name="hgvnhgj" localSheetId="4">'[9]3.1'!#REF!</definedName>
    <definedName name="hgvnhgj">'[9]3.1'!#REF!</definedName>
    <definedName name="IMP" localSheetId="13">#REF!</definedName>
    <definedName name="IMP" localSheetId="14">#REF!</definedName>
    <definedName name="IMP" localSheetId="15">#REF!</definedName>
    <definedName name="IMP" localSheetId="4">#REF!</definedName>
    <definedName name="IMP">#REF!</definedName>
    <definedName name="IMPR" localSheetId="13">#REF!</definedName>
    <definedName name="IMPR" localSheetId="14">#REF!</definedName>
    <definedName name="IMPR" localSheetId="15">#REF!</definedName>
    <definedName name="IMPR" localSheetId="4">#REF!</definedName>
    <definedName name="IMPR">#REF!</definedName>
    <definedName name="IMPRIMIR" localSheetId="13">#REF!</definedName>
    <definedName name="IMPRIMIR" localSheetId="14">#REF!</definedName>
    <definedName name="IMPRIMIR" localSheetId="15">#REF!</definedName>
    <definedName name="IMPRIMIR" localSheetId="4">#REF!</definedName>
    <definedName name="IMPRIMIR">#REF!</definedName>
    <definedName name="Imprimir_área_IM" localSheetId="4">#REF!</definedName>
    <definedName name="Imprimir_área_IM">#REF!</definedName>
    <definedName name="kk" localSheetId="4" hidden="1">'[6]19.14-15'!#REF!</definedName>
    <definedName name="kk" hidden="1">'[6]19.14-15'!#REF!</definedName>
    <definedName name="kkjkj" localSheetId="13">#REF!</definedName>
    <definedName name="kkjkj" localSheetId="14">#REF!</definedName>
    <definedName name="kkjkj" localSheetId="15">#REF!</definedName>
    <definedName name="kkjkj" localSheetId="4">#REF!</definedName>
    <definedName name="kkjkj">#REF!</definedName>
    <definedName name="l" localSheetId="4">'[9]3.1'!#REF!</definedName>
    <definedName name="l">'[9]3.1'!#REF!</definedName>
    <definedName name="LISTAS" localSheetId="13">#REF!</definedName>
    <definedName name="LISTAS" localSheetId="14">#REF!</definedName>
    <definedName name="LISTAS" localSheetId="15">#REF!</definedName>
    <definedName name="LISTAS" localSheetId="4">#REF!</definedName>
    <definedName name="LISTAS">#REF!</definedName>
    <definedName name="MENSAJE" localSheetId="13">#REF!</definedName>
    <definedName name="MENSAJE" localSheetId="14">#REF!</definedName>
    <definedName name="MENSAJE" localSheetId="15">#REF!</definedName>
    <definedName name="MENSAJE" localSheetId="4">#REF!</definedName>
    <definedName name="MENSAJE">#REF!</definedName>
    <definedName name="MENU" localSheetId="13">#REF!</definedName>
    <definedName name="MENU" localSheetId="14">#REF!</definedName>
    <definedName name="MENU" localSheetId="15">#REF!</definedName>
    <definedName name="MENU" localSheetId="4">#REF!</definedName>
    <definedName name="MENU">#REF!</definedName>
    <definedName name="NOMCULT" localSheetId="4">#REF!</definedName>
    <definedName name="NOMCULT">#REF!</definedName>
    <definedName name="NOMGRUP" localSheetId="4">#REF!</definedName>
    <definedName name="NOMGRUP">#REF!</definedName>
    <definedName name="PEP">[8]GANADE1!$B$79</definedName>
    <definedName name="REGI" localSheetId="13">#REF!</definedName>
    <definedName name="REGI" localSheetId="14">#REF!</definedName>
    <definedName name="REGI" localSheetId="15">#REF!</definedName>
    <definedName name="REGI" localSheetId="4">#REF!</definedName>
    <definedName name="REGI">#REF!</definedName>
    <definedName name="REGISTRO" localSheetId="13">#REF!</definedName>
    <definedName name="REGISTRO" localSheetId="14">#REF!</definedName>
    <definedName name="REGISTRO" localSheetId="15">#REF!</definedName>
    <definedName name="REGISTRO" localSheetId="4">#REF!</definedName>
    <definedName name="REGISTRO">#REF!</definedName>
    <definedName name="RELLENAR" localSheetId="13">#REF!</definedName>
    <definedName name="RELLENAR" localSheetId="14">#REF!</definedName>
    <definedName name="RELLENAR" localSheetId="15">#REF!</definedName>
    <definedName name="RELLENAR" localSheetId="4">#REF!</definedName>
    <definedName name="RELLENAR">#REF!</definedName>
    <definedName name="REND1" localSheetId="4">#REF!</definedName>
    <definedName name="REND1">#REF!</definedName>
    <definedName name="REND2" localSheetId="4">#REF!</definedName>
    <definedName name="REND2">#REF!</definedName>
    <definedName name="REND3" localSheetId="4">#REF!</definedName>
    <definedName name="REND3">#REF!</definedName>
    <definedName name="RUTINA" localSheetId="4">#REF!</definedName>
    <definedName name="RUTINA">#REF!</definedName>
    <definedName name="SIGUI" localSheetId="4">#REF!</definedName>
    <definedName name="SIGUI">#REF!</definedName>
    <definedName name="TCULTSEÑA" localSheetId="4">#REF!</definedName>
    <definedName name="TCULTSEÑA">#REF!</definedName>
    <definedName name="TO" localSheetId="4">#REF!</definedName>
    <definedName name="TO">#REF!</definedName>
    <definedName name="TODOS" localSheetId="4">#REF!</definedName>
    <definedName name="TODO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82" l="1"/>
  <c r="C15" i="69"/>
  <c r="C16" i="69"/>
  <c r="C17" i="69"/>
  <c r="C18" i="69"/>
  <c r="C19" i="69"/>
  <c r="C20" i="69"/>
  <c r="C21" i="69"/>
  <c r="C22" i="69"/>
  <c r="C23" i="69"/>
  <c r="C24" i="69"/>
  <c r="C25" i="69"/>
  <c r="C9" i="69"/>
  <c r="C10" i="69"/>
  <c r="C11" i="69"/>
  <c r="C12" i="69"/>
  <c r="C13" i="69"/>
  <c r="C14" i="69"/>
  <c r="C8" i="69"/>
  <c r="D21" i="82"/>
  <c r="B18" i="77"/>
  <c r="G12" i="72"/>
  <c r="E9" i="69"/>
  <c r="E10" i="69"/>
  <c r="E11" i="69"/>
  <c r="E12" i="69"/>
  <c r="E13" i="69"/>
  <c r="E14" i="69"/>
  <c r="E15" i="69"/>
  <c r="E16" i="69"/>
  <c r="E17" i="69"/>
  <c r="E18" i="69"/>
  <c r="E19" i="69"/>
  <c r="E20" i="69"/>
  <c r="E21" i="69"/>
  <c r="E22" i="69"/>
  <c r="E23" i="69"/>
  <c r="E24" i="69"/>
  <c r="E25" i="69"/>
  <c r="E8" i="69"/>
  <c r="D14" i="79"/>
  <c r="D15" i="79"/>
  <c r="D12" i="79"/>
  <c r="D16" i="79"/>
  <c r="D8" i="79"/>
  <c r="C25" i="79"/>
  <c r="B8" i="77"/>
  <c r="C18" i="77"/>
  <c r="D23" i="79"/>
  <c r="D22" i="79"/>
  <c r="D21" i="79"/>
  <c r="D20" i="79"/>
  <c r="D18" i="79"/>
  <c r="D13" i="79"/>
  <c r="D11" i="79"/>
  <c r="D10" i="79"/>
  <c r="D9" i="79"/>
  <c r="C27" i="79"/>
  <c r="C23" i="79"/>
  <c r="C22" i="79"/>
  <c r="C21" i="79"/>
  <c r="C20" i="79"/>
  <c r="C18" i="79"/>
  <c r="C16" i="79"/>
  <c r="C15" i="79"/>
  <c r="C14" i="79"/>
  <c r="C13" i="79"/>
  <c r="C12" i="79"/>
  <c r="C11" i="79"/>
  <c r="C10" i="79"/>
  <c r="C9" i="79"/>
  <c r="C8" i="79"/>
  <c r="B27" i="79"/>
  <c r="B25" i="79"/>
  <c r="B23" i="79"/>
  <c r="B22" i="79"/>
  <c r="B21" i="79"/>
  <c r="B20" i="79"/>
  <c r="B18" i="79"/>
  <c r="B16" i="79"/>
  <c r="B15" i="79"/>
  <c r="B14" i="79"/>
  <c r="B13" i="79"/>
  <c r="B12" i="79"/>
  <c r="B11" i="79"/>
  <c r="B10" i="79"/>
  <c r="B9" i="79"/>
  <c r="B8" i="79"/>
  <c r="D21" i="77"/>
  <c r="D16" i="77"/>
  <c r="D15" i="77"/>
  <c r="D14" i="77"/>
  <c r="D13" i="77"/>
  <c r="D12" i="77"/>
  <c r="D11" i="77"/>
  <c r="D10" i="77"/>
  <c r="D9" i="77"/>
  <c r="D8" i="77"/>
  <c r="C23" i="77"/>
  <c r="C21" i="77"/>
  <c r="C16" i="77"/>
  <c r="C15" i="77"/>
  <c r="C14" i="77"/>
  <c r="C13" i="77"/>
  <c r="C12" i="77"/>
  <c r="C11" i="77"/>
  <c r="C10" i="77"/>
  <c r="C9" i="77"/>
  <c r="C8" i="77"/>
  <c r="B23" i="77"/>
  <c r="B21" i="77"/>
  <c r="B16" i="77"/>
  <c r="B15" i="77"/>
  <c r="B14" i="77"/>
  <c r="B13" i="77"/>
  <c r="B12" i="77"/>
  <c r="B11" i="77"/>
  <c r="B10" i="77"/>
  <c r="B9" i="77"/>
  <c r="D27" i="79" l="1"/>
  <c r="D25" i="79"/>
  <c r="D18" i="77"/>
  <c r="D23" i="77" l="1"/>
  <c r="E8" i="72"/>
  <c r="G17" i="71"/>
  <c r="D17" i="71"/>
  <c r="D8" i="71"/>
  <c r="D45" i="35" l="1"/>
  <c r="C45" i="35"/>
  <c r="B45" i="35"/>
  <c r="D43" i="35"/>
  <c r="C43" i="35"/>
  <c r="B43" i="35"/>
  <c r="D42" i="35"/>
  <c r="C42" i="35"/>
  <c r="B42" i="35"/>
  <c r="D41" i="35"/>
  <c r="C41" i="35"/>
  <c r="B41" i="35"/>
  <c r="D40" i="35"/>
  <c r="C40" i="35"/>
  <c r="B40" i="35"/>
  <c r="D38" i="35"/>
  <c r="C38" i="35"/>
  <c r="B38" i="35"/>
  <c r="D37" i="35"/>
  <c r="C37" i="35"/>
  <c r="B37" i="35"/>
  <c r="D36" i="35"/>
  <c r="C36" i="35"/>
  <c r="B36" i="35"/>
  <c r="D35" i="35"/>
  <c r="C35" i="35"/>
  <c r="B35" i="35"/>
  <c r="D34" i="35"/>
  <c r="C34" i="35"/>
  <c r="B34" i="35"/>
  <c r="D33" i="35"/>
  <c r="C33" i="35"/>
  <c r="B33" i="35"/>
  <c r="D32" i="35"/>
  <c r="C32" i="35"/>
  <c r="B32" i="35"/>
  <c r="D31" i="35"/>
  <c r="C31" i="35"/>
  <c r="B31" i="35"/>
  <c r="D30" i="35"/>
  <c r="C30" i="35"/>
  <c r="B30" i="35"/>
  <c r="D29" i="35"/>
  <c r="C29" i="35"/>
  <c r="B29" i="35"/>
  <c r="D28" i="35"/>
  <c r="C28" i="35"/>
  <c r="B28" i="35"/>
  <c r="D27" i="35"/>
  <c r="C27" i="35"/>
  <c r="B27" i="35"/>
  <c r="D26" i="35"/>
  <c r="C26" i="35"/>
  <c r="B26" i="35"/>
  <c r="D25" i="35"/>
  <c r="C25" i="35"/>
  <c r="B25" i="35"/>
  <c r="D24" i="35"/>
  <c r="C24" i="35"/>
  <c r="B24" i="35"/>
  <c r="D23" i="35"/>
  <c r="C23" i="35"/>
  <c r="B23" i="35"/>
  <c r="D22" i="35"/>
  <c r="C22" i="35"/>
  <c r="B22" i="35"/>
  <c r="D21" i="35"/>
  <c r="C21" i="35"/>
  <c r="B21" i="35"/>
  <c r="D20" i="35"/>
  <c r="C20" i="35"/>
  <c r="B20" i="35"/>
  <c r="D19" i="35"/>
  <c r="C19" i="35"/>
  <c r="B19" i="35"/>
  <c r="D18" i="35"/>
  <c r="C18" i="35"/>
  <c r="B18" i="35"/>
  <c r="D17" i="35"/>
  <c r="C17" i="35"/>
  <c r="B17" i="35"/>
  <c r="D16" i="35"/>
  <c r="C16" i="35"/>
  <c r="B16" i="35"/>
  <c r="D15" i="35"/>
  <c r="C15" i="35"/>
  <c r="B15" i="35"/>
  <c r="D14" i="35"/>
  <c r="C14" i="35"/>
  <c r="B14" i="35"/>
  <c r="D13" i="35"/>
  <c r="C13" i="35"/>
  <c r="B13" i="35"/>
  <c r="D12" i="35"/>
  <c r="C12" i="35"/>
  <c r="B12" i="35"/>
  <c r="D11" i="35"/>
  <c r="C11" i="35"/>
  <c r="B11" i="35"/>
  <c r="D10" i="35"/>
  <c r="C10" i="35"/>
  <c r="B10" i="35"/>
  <c r="D9" i="35"/>
  <c r="C9" i="35"/>
  <c r="B9" i="35"/>
  <c r="D8" i="35"/>
  <c r="C8" i="35"/>
  <c r="B8" i="35"/>
  <c r="G9" i="72"/>
  <c r="E13" i="72"/>
  <c r="I15" i="72"/>
  <c r="I14" i="72"/>
  <c r="I13" i="72"/>
  <c r="I12" i="72"/>
  <c r="I11" i="72"/>
  <c r="I10" i="72"/>
  <c r="I9" i="72"/>
  <c r="I8" i="72"/>
  <c r="I17" i="72" s="1"/>
  <c r="G15" i="71"/>
  <c r="D15" i="71"/>
  <c r="G14" i="71"/>
  <c r="D14" i="71"/>
  <c r="G13" i="71"/>
  <c r="D13" i="71"/>
  <c r="G12" i="71"/>
  <c r="D12" i="71"/>
  <c r="G11" i="71"/>
  <c r="D11" i="71"/>
  <c r="G10" i="71"/>
  <c r="D10" i="71"/>
  <c r="G9" i="71"/>
  <c r="D9" i="71"/>
  <c r="G8" i="71"/>
  <c r="C14" i="72" l="1"/>
  <c r="C8" i="72"/>
  <c r="G14" i="72"/>
  <c r="C11" i="72"/>
  <c r="C15" i="72"/>
  <c r="G15" i="72"/>
  <c r="C12" i="72"/>
  <c r="G8" i="72"/>
  <c r="G13" i="72"/>
  <c r="E10" i="72"/>
  <c r="E12" i="72"/>
  <c r="G10" i="72"/>
  <c r="E15" i="72"/>
  <c r="E11" i="72"/>
  <c r="G11" i="72"/>
  <c r="E14" i="72"/>
  <c r="C9" i="72"/>
  <c r="C13" i="72"/>
  <c r="E9" i="72"/>
  <c r="C10" i="72"/>
  <c r="G17" i="72" l="1"/>
  <c r="E17" i="72"/>
  <c r="C17" i="72"/>
</calcChain>
</file>

<file path=xl/sharedStrings.xml><?xml version="1.0" encoding="utf-8"?>
<sst xmlns="http://schemas.openxmlformats.org/spreadsheetml/2006/main" count="639" uniqueCount="285">
  <si>
    <t>Comunidad Autónoma</t>
  </si>
  <si>
    <t>Empresas</t>
  </si>
  <si>
    <t>Establecimientos</t>
  </si>
  <si>
    <t>Número</t>
  </si>
  <si>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</si>
  <si>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</si>
  <si>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</si>
  <si>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</si>
  <si>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</si>
  <si>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</si>
  <si>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</si>
  <si>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</si>
  <si>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</si>
  <si>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</si>
  <si>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Comunidad Valenciana</t>
  </si>
  <si>
    <t>Ceuta y Melilla</t>
  </si>
  <si>
    <t>Total</t>
  </si>
  <si>
    <t>Subsector de actividad</t>
  </si>
  <si>
    <t>TOTAL</t>
  </si>
  <si>
    <t>% s/ total</t>
  </si>
  <si>
    <t>Gastos de personal</t>
  </si>
  <si>
    <t>1º Sem.</t>
  </si>
  <si>
    <t>2º Sem.</t>
  </si>
  <si>
    <t>Media</t>
  </si>
  <si>
    <t>Fuente: I.N.E.</t>
  </si>
  <si>
    <t>Huevos</t>
  </si>
  <si>
    <t>Pan</t>
  </si>
  <si>
    <t>Arroz</t>
  </si>
  <si>
    <t>Azúcar</t>
  </si>
  <si>
    <t>Frutas frescas</t>
  </si>
  <si>
    <t>Alimentos sin elaboración</t>
  </si>
  <si>
    <t>Activos</t>
  </si>
  <si>
    <t>Ocupados</t>
  </si>
  <si>
    <t>Parados</t>
  </si>
  <si>
    <t>Tasa de paro (%)</t>
  </si>
  <si>
    <t>Años</t>
  </si>
  <si>
    <t>Carne de porcino</t>
  </si>
  <si>
    <t>Carne de aves</t>
  </si>
  <si>
    <t>Legumbres y hortalizas frescas</t>
  </si>
  <si>
    <t>Patatas y sus preparados</t>
  </si>
  <si>
    <t>Subclases</t>
  </si>
  <si>
    <t>De 50 a 199 asalariados</t>
  </si>
  <si>
    <t>De 200 o más asalariados</t>
  </si>
  <si>
    <t>% sobre total</t>
  </si>
  <si>
    <t xml:space="preserve">Metodología EPA-2005 </t>
  </si>
  <si>
    <t>Alimentos elaborados</t>
  </si>
  <si>
    <t>Alimentos con elaboración, bebidas y tabaco</t>
  </si>
  <si>
    <t>Alimentos y bebidas</t>
  </si>
  <si>
    <t>10.5. Fabricación de productos lácteos</t>
  </si>
  <si>
    <t>10.8. Fabricación de otros productos alimenticios</t>
  </si>
  <si>
    <t>11.0.2. Elaboración de vinos</t>
  </si>
  <si>
    <t>División, grupos y clases</t>
  </si>
  <si>
    <t>Los datos por división, grupos y clases están referidos a CNAE-2009.</t>
  </si>
  <si>
    <t>TOTAL INDUSTRIA ALIMENTACIÓN</t>
  </si>
  <si>
    <t>10. INDUSTRIA DE LA ALIMENTACIÓN</t>
  </si>
  <si>
    <t>11. FABRICACIÓN DE BEBIDAS</t>
  </si>
  <si>
    <t>ÍNDICE GENERAL (IPI)</t>
  </si>
  <si>
    <t>ÍNDICE GENERAL</t>
  </si>
  <si>
    <t>Miles de euros</t>
  </si>
  <si>
    <t>ÍNDICE GENERAL (IPRI)</t>
  </si>
  <si>
    <t>Los datos por subsectores de actividad están referidos a CNAE-2009</t>
  </si>
  <si>
    <t>Los datos por subsectores de actividad están referidos a CNAE-2009.</t>
  </si>
  <si>
    <t>10.1. Procesado y conservación de carne y elaboración de productos cárnicos</t>
  </si>
  <si>
    <t>10.2 .Procesado y conservación de pescados, crustáceos y moluscos</t>
  </si>
  <si>
    <t>10.3. Procesado y conservación de frutas y hortalizas</t>
  </si>
  <si>
    <t>10.4. Fabricación de aceites y grasas vegetales y animales</t>
  </si>
  <si>
    <t>10.6. Fabricación de productos de molinería, almidones y productos amiláceos</t>
  </si>
  <si>
    <t>10.7. Fabricación de productos de panadería y pastas alimenticias</t>
  </si>
  <si>
    <t>10.9. Fabricación de productos para la alimentación animal</t>
  </si>
  <si>
    <t>11.0.1. Destilación, rectificación y mezcla de bebidas alcohólicas</t>
  </si>
  <si>
    <t>11.0.7. Producción de aguas minerales y bebidas analcohólicas</t>
  </si>
  <si>
    <t>11.0.5. Fabricación de cerveza(1)</t>
  </si>
  <si>
    <t>Pasta alimenticia</t>
  </si>
  <si>
    <t>Carnes de vacuno</t>
  </si>
  <si>
    <t>Carnes de ovino</t>
  </si>
  <si>
    <t>Preparados de carnes</t>
  </si>
  <si>
    <t xml:space="preserve">Pescado fresco </t>
  </si>
  <si>
    <t>Pescado congelado</t>
  </si>
  <si>
    <t xml:space="preserve">Aceites </t>
  </si>
  <si>
    <t>Legumbres y hortalizas secas</t>
  </si>
  <si>
    <t>Espirituosos y licores</t>
  </si>
  <si>
    <t>Vinos</t>
  </si>
  <si>
    <t xml:space="preserve">  Hasta 49 asalariados (*)</t>
  </si>
  <si>
    <t>(*) Desde sin asalariados hasta 49 asalariados</t>
  </si>
  <si>
    <t>Fuente: I.N.E</t>
  </si>
  <si>
    <t>Media de los cuatro trimestres del año</t>
  </si>
  <si>
    <t>P: Datos provisionales</t>
  </si>
  <si>
    <t>Principado de Asturias</t>
  </si>
  <si>
    <t>Islas Baleares</t>
  </si>
  <si>
    <t>Comunidad de Madrid</t>
  </si>
  <si>
    <t>Región de Murcia</t>
  </si>
  <si>
    <t>Comunidad Foral Navarra</t>
  </si>
  <si>
    <t>La Rioja</t>
  </si>
  <si>
    <t xml:space="preserve">Incluye la actividad principal </t>
  </si>
  <si>
    <t>10: Industria de la alimentación</t>
  </si>
  <si>
    <t xml:space="preserve">11: Industria de bebidas </t>
  </si>
  <si>
    <t>Procesado y conservación de carne y elaboración de productos cárnicos</t>
  </si>
  <si>
    <t>Procesado y conservación de pescados, crustáceos y moluscos</t>
  </si>
  <si>
    <t>Procesado y conservación de frutas y hortalizas</t>
  </si>
  <si>
    <t>Fabricación de aceites y grasas vegetales y animales</t>
  </si>
  <si>
    <t>Fabricación de productos lácteos</t>
  </si>
  <si>
    <t>Fabricación de productos de molinería, almidones y productos amiláceos</t>
  </si>
  <si>
    <t>Fabricación de productos de panadería y pastas alimenticias</t>
  </si>
  <si>
    <t>Fabricación de productos para la alimentación animal</t>
  </si>
  <si>
    <t>Número de locales</t>
  </si>
  <si>
    <t>Cifra de negocios</t>
  </si>
  <si>
    <t>Sueldos y salarios</t>
  </si>
  <si>
    <t>Inversión en activos materiales</t>
  </si>
  <si>
    <t>Personal ocupado</t>
  </si>
  <si>
    <t>Locales</t>
  </si>
  <si>
    <t xml:space="preserve"> Andalucía</t>
  </si>
  <si>
    <t xml:space="preserve"> Aragón</t>
  </si>
  <si>
    <t xml:space="preserve"> Asturias, Principado de</t>
  </si>
  <si>
    <t xml:space="preserve"> Balears, Illes</t>
  </si>
  <si>
    <t xml:space="preserve"> Canarias</t>
  </si>
  <si>
    <t xml:space="preserve"> Castilla y León</t>
  </si>
  <si>
    <t xml:space="preserve"> Castilla - La Mancha</t>
  </si>
  <si>
    <t xml:space="preserve"> Cataluña</t>
  </si>
  <si>
    <t xml:space="preserve"> Comunitat Valenciana</t>
  </si>
  <si>
    <t xml:space="preserve"> Extremadura</t>
  </si>
  <si>
    <t xml:space="preserve"> Galicia</t>
  </si>
  <si>
    <t xml:space="preserve"> Madrid, Comunidad de</t>
  </si>
  <si>
    <t xml:space="preserve"> Murcia, Región de</t>
  </si>
  <si>
    <t xml:space="preserve"> Navarra, Comunidad Foral de</t>
  </si>
  <si>
    <t xml:space="preserve"> País Vasco</t>
  </si>
  <si>
    <t xml:space="preserve"> Rioja, La</t>
  </si>
  <si>
    <t xml:space="preserve"> Ceuta</t>
  </si>
  <si>
    <t>11.0.7. Fabricación de bebidas no alcohólicas; producción de aguas minerales y otras aguas embotelladas</t>
  </si>
  <si>
    <t>Pastas alimenticias y cuscús</t>
  </si>
  <si>
    <t>Carnes de ovino y caprino</t>
  </si>
  <si>
    <t>Carne de ave</t>
  </si>
  <si>
    <t>Otros preparados de carnes</t>
  </si>
  <si>
    <t>Pescado fresco  o refrigerado</t>
  </si>
  <si>
    <t>Frutas frescas o refrigeradas</t>
  </si>
  <si>
    <t>Número de empresas</t>
  </si>
  <si>
    <t>Valor de la producción</t>
  </si>
  <si>
    <t>Valor añadido a coste de los factores</t>
  </si>
  <si>
    <t>Excedente bruto de explotación</t>
  </si>
  <si>
    <t>Total de compras de bienes y servicios</t>
  </si>
  <si>
    <t>Personal remunerado</t>
  </si>
  <si>
    <t>Personas</t>
  </si>
  <si>
    <t>10 Industria de la alimentación</t>
  </si>
  <si>
    <t>101 Procesado y conservación de carne y elaboración de productos cárnicos</t>
  </si>
  <si>
    <t>102 Procesado y conservación de pescados, crustáceos y moluscos</t>
  </si>
  <si>
    <t>103 Procesado y conservación de frutas y hortalizas</t>
  </si>
  <si>
    <t>104 Fabricación de aceites y grasas vegetales y animales</t>
  </si>
  <si>
    <t>105 Fabricación de productos lácteos</t>
  </si>
  <si>
    <t>106 Fabricación de productos de molinería, almidones y productos amiláceos</t>
  </si>
  <si>
    <t>107 Fabricación de productos de panadería y pastas alimenticias</t>
  </si>
  <si>
    <t>108 Fabricación de otros productos alimenticios</t>
  </si>
  <si>
    <t>109 Fabricación de productos para la alimentación animal</t>
  </si>
  <si>
    <t>11 Fabricación de bebidas</t>
  </si>
  <si>
    <t>110 Fabricación de bebidas</t>
  </si>
  <si>
    <t xml:space="preserve">LA INDUSTRIA DE LA ALIMENTACIÓN </t>
  </si>
  <si>
    <t>Asturias, Principado de</t>
  </si>
  <si>
    <t>Balears, Illes</t>
  </si>
  <si>
    <t>Castilla - La Mancha</t>
  </si>
  <si>
    <t>Comunitat Valenciana</t>
  </si>
  <si>
    <t>Madrid, Comunidad de</t>
  </si>
  <si>
    <t>Murcia, Región de</t>
  </si>
  <si>
    <t>Navarra, Comunidad Foral de</t>
  </si>
  <si>
    <t>Rioja, La</t>
  </si>
  <si>
    <t>Ceuta</t>
  </si>
  <si>
    <t>Melilla</t>
  </si>
  <si>
    <t xml:space="preserve">Harinas y otros cereales </t>
  </si>
  <si>
    <t xml:space="preserve">Marisco fresco o refrigerado </t>
  </si>
  <si>
    <t xml:space="preserve">Otras carnes </t>
  </si>
  <si>
    <t xml:space="preserve">Leche </t>
  </si>
  <si>
    <t xml:space="preserve">Mantequilla y margarina </t>
  </si>
  <si>
    <t xml:space="preserve">Agua mineral, refrescos  y zumos </t>
  </si>
  <si>
    <t xml:space="preserve">Café, cacao e infusiones </t>
  </si>
  <si>
    <t xml:space="preserve">Frutas en conserva y frutos secos </t>
  </si>
  <si>
    <t xml:space="preserve">Otros productos lácteos </t>
  </si>
  <si>
    <t xml:space="preserve">Harinas y cereales </t>
  </si>
  <si>
    <t xml:space="preserve">Otras carnes y casqueria </t>
  </si>
  <si>
    <t xml:space="preserve">Crustáceos, moluscos </t>
  </si>
  <si>
    <t xml:space="preserve">Pescado en conserva y preparados </t>
  </si>
  <si>
    <t xml:space="preserve">Legumbres y hortalizas congeladas y en conserva </t>
  </si>
  <si>
    <t xml:space="preserve">Cerveza </t>
  </si>
  <si>
    <t>6.4.1. Estructura de los subsectores de actividad de la  Industria de la Alimentación</t>
  </si>
  <si>
    <t>6.3.1. Evolución del número de empresas y establecimientos de la Industria de la Alimentación</t>
  </si>
  <si>
    <t>6.8.1. Tasas de variación (%) del Índice de Producción  Industria de la Alimentación y Fabricación de Bebidas</t>
  </si>
  <si>
    <t>6.10.1. Tasas de variación (%) del Índice de Precios de la Industria de la Alimentación y Fabricación de Bebidas</t>
  </si>
  <si>
    <t>6.13. Serie histórica de población activa, ocupada y parada</t>
  </si>
  <si>
    <t>(*) Enlace de consulta</t>
  </si>
  <si>
    <t xml:space="preserve"> Cantabria</t>
  </si>
  <si>
    <t>Inversión neta en activos materiales (%)*</t>
  </si>
  <si>
    <r>
      <t>(1)</t>
    </r>
    <r>
      <rPr>
        <sz val="9"/>
        <rFont val="Ubuntu"/>
        <family val="2"/>
      </rPr>
      <t xml:space="preserve"> No incluye la malta.</t>
    </r>
  </si>
  <si>
    <r>
      <t xml:space="preserve">(1) </t>
    </r>
    <r>
      <rPr>
        <sz val="10"/>
        <rFont val="Ubuntu"/>
        <family val="2"/>
      </rPr>
      <t>No incluye la malta.</t>
    </r>
  </si>
  <si>
    <t>6.11.1. Índice de Precios de Consumo de la  Industria de la Alimentación y General (Base 2021 = 100)</t>
  </si>
  <si>
    <r>
      <t>(1)</t>
    </r>
    <r>
      <rPr>
        <sz val="9"/>
        <rFont val="Ubuntu"/>
        <family val="2"/>
      </rPr>
      <t xml:space="preserve"> Hasta el año 2008 se utiliza la CNAE-93, para años posteriores se utiliza la CNAE-2009</t>
    </r>
  </si>
  <si>
    <r>
      <t>en la Industria  de la Alimentación (miles de personas)</t>
    </r>
    <r>
      <rPr>
        <vertAlign val="superscript"/>
        <sz val="12"/>
        <rFont val="Klinic Slab Book"/>
        <family val="3"/>
      </rPr>
      <t xml:space="preserve"> (1)</t>
    </r>
  </si>
  <si>
    <t>Para el ejercicio de referencia 2021, se produce una ruptura de la serie en la variable 'Número de empresas' . Pueden consultarse más detalles en la metodología.</t>
  </si>
  <si>
    <t>Fuente: Estadística estructural de empresa: sector industrial.  Año 2021, I.N.E</t>
  </si>
  <si>
    <t>https://www.ine.es/metodologia/t37/metodologia_eee2021.pdf</t>
  </si>
  <si>
    <t xml:space="preserve">Para obtener los resultados por comunidades autónomas se considera como unidad estadística la Unidad Local cuya actividad principal es industrial. </t>
  </si>
  <si>
    <t>TOTAL ALIMENTACIÓN</t>
  </si>
  <si>
    <t>Otros Productos En Volumen</t>
  </si>
  <si>
    <t>Otros Productos En Peso</t>
  </si>
  <si>
    <t>Gaseosas y Bebidas Refrescantes</t>
  </si>
  <si>
    <t>Agua De Bebida Envas.</t>
  </si>
  <si>
    <t>Total Zumo Y Néctar</t>
  </si>
  <si>
    <t xml:space="preserve">Total Bebidas Espirituosas </t>
  </si>
  <si>
    <t>Cervezas</t>
  </si>
  <si>
    <t>Vino sin DOP/IGP</t>
  </si>
  <si>
    <t>Vinos Con I.G.P.</t>
  </si>
  <si>
    <t>Espum(Inc Cava)+Gas</t>
  </si>
  <si>
    <t>Vinos Tranquilos</t>
  </si>
  <si>
    <t>Salsas</t>
  </si>
  <si>
    <t>Platos Preparados</t>
  </si>
  <si>
    <t>Total Frutas&amp;Hortalizas Transformadas</t>
  </si>
  <si>
    <t>Frutos Secos</t>
  </si>
  <si>
    <t>Aceitunas</t>
  </si>
  <si>
    <t>Total Frutas Fresca</t>
  </si>
  <si>
    <t>Total Hortalizas Frescas</t>
  </si>
  <si>
    <t>Patatas Procesadas</t>
  </si>
  <si>
    <t>Patatas Congeladas</t>
  </si>
  <si>
    <t>Patatas Frescas</t>
  </si>
  <si>
    <t>Margarina</t>
  </si>
  <si>
    <t>Aceite De Girasol</t>
  </si>
  <si>
    <t>Total Aceite  oliva</t>
  </si>
  <si>
    <t>Total Aceite</t>
  </si>
  <si>
    <t>Legumbres</t>
  </si>
  <si>
    <t>Azucar</t>
  </si>
  <si>
    <t>Total Pastas</t>
  </si>
  <si>
    <t>Cafés e Infusiones</t>
  </si>
  <si>
    <t>Chocolates/Cacaos/Suc</t>
  </si>
  <si>
    <t>Bollería/Pastelería/Galletas/Cereales</t>
  </si>
  <si>
    <t>Derivados Lácteos</t>
  </si>
  <si>
    <t>Total Otras Leches</t>
  </si>
  <si>
    <t>Total Leche Líquida</t>
  </si>
  <si>
    <t>Total Pesca</t>
  </si>
  <si>
    <t>Total Carne</t>
  </si>
  <si>
    <t>Total Huevos (Kgs.)</t>
  </si>
  <si>
    <t>Hogares</t>
  </si>
  <si>
    <t>Productos</t>
  </si>
  <si>
    <t>6.14. Valor de los alimentos comprados</t>
  </si>
  <si>
    <t xml:space="preserve"> por persona</t>
  </si>
  <si>
    <t>Kg/l</t>
  </si>
  <si>
    <r>
      <t xml:space="preserve">6.15. Evolución de la cantidad comprada total  (millones de kg/litros) y por persona </t>
    </r>
    <r>
      <rPr>
        <vertAlign val="superscript"/>
        <sz val="12"/>
        <rFont val="Klinic Slab Book"/>
        <family val="3"/>
      </rPr>
      <t>(1)</t>
    </r>
  </si>
  <si>
    <t>TOTAL ALIMENTOS</t>
  </si>
  <si>
    <t>Otros productos en volumen</t>
  </si>
  <si>
    <t>Otros productos en peso</t>
  </si>
  <si>
    <t>Resto (incluye e-commerce)</t>
  </si>
  <si>
    <t>Compra directa al productor</t>
  </si>
  <si>
    <t>Autoconsumo</t>
  </si>
  <si>
    <t>Venta a domicilio</t>
  </si>
  <si>
    <t>Mercadillos</t>
  </si>
  <si>
    <t xml:space="preserve">Economato / Cooperativa </t>
  </si>
  <si>
    <t>II. Establecimientos no convencionales: otros canales</t>
  </si>
  <si>
    <t xml:space="preserve">     </t>
  </si>
  <si>
    <t>Tiendas descuento</t>
  </si>
  <si>
    <t>Hipermercados</t>
  </si>
  <si>
    <t>Supermercados y Autoservicios</t>
  </si>
  <si>
    <t>Tiendas tradicionales</t>
  </si>
  <si>
    <t>I. Establecimientos convencionales</t>
  </si>
  <si>
    <r>
      <t xml:space="preserve">6.16. Evolución de la cuota de mercado en hogares (porcentaje del valor de venta) </t>
    </r>
    <r>
      <rPr>
        <vertAlign val="superscript"/>
        <sz val="12"/>
        <rFont val="Klinic Slab Book"/>
        <family val="3"/>
      </rPr>
      <t>(1)</t>
    </r>
  </si>
  <si>
    <t>6.1.1. Análisis autonómico de empresas y establecimientos de la Industria de la Alimentación, 2024</t>
  </si>
  <si>
    <t>6.2.1. Empresas y establecimientos de la Industria de la Alimentación según subsector de actividad, 2024</t>
  </si>
  <si>
    <t>Fuente: Directorio Central de Empresas 2024</t>
  </si>
  <si>
    <t>(*)Estadística estructural de empresas: sector industrial, 2022 I.N.E (último dato publicado)</t>
  </si>
  <si>
    <t>Fuente: Directorio Central de Empresas 2024 del I.N.E.</t>
  </si>
  <si>
    <t>Var 24/23</t>
  </si>
  <si>
    <t>según subsector de actividad, 2024</t>
  </si>
  <si>
    <t>según asalariados del establecimiento, 2024</t>
  </si>
  <si>
    <t>6.5.1. Indicadores de la Industria de la Alimentación y Fabricación de bebidas según subsectores de actividad, 2021</t>
  </si>
  <si>
    <t>Fuente: Estadística estructural de empresa: sector industrial.  Año 2022, I.N.E</t>
  </si>
  <si>
    <t>https://www.ine.es/metodologia/t37/metodologia_eee2022.pdf</t>
  </si>
  <si>
    <t xml:space="preserve"> Indicadores de la Industria de la Alimentación y Fabricacion de bebidas según subsectores de actividad, 2022</t>
  </si>
  <si>
    <t>6.6 Análisis autonómico de los indicadores de la Industria de la Alimentación, 2021</t>
  </si>
  <si>
    <t>Análisis autonómico de los indicadores de la Industria de la Alimentación, 2022</t>
  </si>
  <si>
    <t>Fuente: Estadística estructural de empresa: sector industrial. Año 2022, I.N.E</t>
  </si>
  <si>
    <t>Fuente: Estadística estructural de empresa: sector industrial. Año 2021, I.N.E</t>
  </si>
  <si>
    <t>Otros preparados de pescado y marisco conservados o procesados (*)</t>
  </si>
  <si>
    <t>Mantequilla</t>
  </si>
  <si>
    <t>Patatas</t>
  </si>
  <si>
    <t>Café, té, cacao y chocolate en polvo</t>
  </si>
  <si>
    <t>2024/2023</t>
  </si>
  <si>
    <t>6.7.1. Evolución del Índice de Producción de la Industria de la Alimentación y Fabricación de Bebidas (Base 2021 = 100)</t>
  </si>
  <si>
    <t xml:space="preserve"> (Base 2021 = 100) sobre el mismo período del año anterior</t>
  </si>
  <si>
    <t>6.9.1. Evolución del Índice de Precios de la Industria de la Alimentación y Fabricación de Bebidas (Base 2021 = 100)</t>
  </si>
  <si>
    <t>(Base 2021 = 100) sobre el mismo período del año anterior</t>
  </si>
  <si>
    <t>2024 (P)</t>
  </si>
  <si>
    <t>Evolución en hogares 2024/2023 (%)</t>
  </si>
  <si>
    <t>6.12.1. Tasa de variación  del Índice de Precios de Consumo (Base 2021 = 100) sobre el mismo periodo del año anterior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</si>
</sst>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(* #,##0_);_(* \(#,##0\);_(* &quot;-&quot;_);_(@_)"/>
    <numFmt numFmtId="165" formatCode="#,##0\ "/>
    <numFmt numFmtId="166" formatCode="0.00\ "/>
    <numFmt numFmtId="167" formatCode="0.0"/>
    <numFmt numFmtId="168" formatCode="#,##0.0_);\(#,##0.0\)"/>
    <numFmt numFmtId="169" formatCode="#,##0.000\ "/>
    <numFmt numFmtId="170" formatCode="#,##0.000"/>
    <numFmt numFmtId="171" formatCode="0.000"/>
    <numFmt numFmtId="172" formatCode="#,##0;\(0.0\)"/>
    <numFmt numFmtId="173" formatCode="_-* #,##0.00\ [$€]_-;\-* #,##0.00\ [$€]_-;_-* &quot;-&quot;??\ [$€]_-;_-@_-"/>
    <numFmt numFmtId="174" formatCode="#,##0__;\–#,##0__;0__;@__"/>
    <numFmt numFmtId="175" formatCode="#,##0.0__;\–#,##0.0__;0.0__;@__"/>
    <numFmt numFmtId="176" formatCode="#,##0.00__;\–#,##0.00__;0.00__;@__"/>
    <numFmt numFmtId="177" formatCode="#,##0\ \ "/>
    <numFmt numFmtId="178" formatCode="0.00\ \ "/>
    <numFmt numFmtId="179" formatCode="#,##0.00\ \ "/>
  </numFmts>
  <fonts count="4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sz val="9"/>
      <name val="Univers"/>
      <family val="2"/>
    </font>
    <font>
      <b/>
      <sz val="10"/>
      <color indexed="10"/>
      <name val="Arial"/>
      <family val="2"/>
    </font>
    <font>
      <vertAlign val="subscript"/>
      <sz val="10"/>
      <name val="Arial"/>
      <family val="2"/>
    </font>
    <font>
      <sz val="10"/>
      <name val="Univers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b/>
      <sz val="11"/>
      <name val="Ubuntu Light"/>
      <family val="2"/>
    </font>
    <font>
      <sz val="10"/>
      <name val="Ubuntu Light"/>
      <family val="2"/>
    </font>
    <font>
      <b/>
      <sz val="10"/>
      <name val="Ubuntu Light"/>
      <family val="2"/>
    </font>
    <font>
      <b/>
      <sz val="14"/>
      <name val="Ubuntu Light"/>
      <family val="2"/>
    </font>
    <font>
      <sz val="9"/>
      <name val="Ubuntu Light"/>
      <family val="2"/>
    </font>
    <font>
      <sz val="11"/>
      <name val="Ubuntu Light"/>
      <family val="2"/>
    </font>
    <font>
      <sz val="10"/>
      <name val="Klinic Slab Book"/>
      <family val="3"/>
    </font>
    <font>
      <sz val="14"/>
      <name val="Klinic Slab Book"/>
      <family val="3"/>
    </font>
    <font>
      <sz val="11"/>
      <name val="Klinic Slab Book"/>
      <family val="3"/>
    </font>
    <font>
      <sz val="12"/>
      <name val="Klinic Slab Book"/>
      <family val="3"/>
    </font>
    <font>
      <sz val="10"/>
      <name val="Ubuntu"/>
      <family val="2"/>
    </font>
    <font>
      <b/>
      <sz val="10"/>
      <name val="Ubuntu"/>
      <family val="2"/>
    </font>
    <font>
      <sz val="9"/>
      <name val="Ubuntu"/>
      <family val="2"/>
    </font>
    <font>
      <b/>
      <sz val="9"/>
      <name val="Ubuntu"/>
      <family val="2"/>
    </font>
    <font>
      <b/>
      <sz val="9"/>
      <color theme="1"/>
      <name val="Ubuntu"/>
      <family val="2"/>
    </font>
    <font>
      <sz val="9"/>
      <color rgb="FFFF0000"/>
      <name val="Ubuntu"/>
      <family val="2"/>
    </font>
    <font>
      <u/>
      <sz val="9"/>
      <color theme="10"/>
      <name val="Ubuntu"/>
      <family val="2"/>
    </font>
    <font>
      <b/>
      <sz val="10"/>
      <name val="Ubuntu "/>
    </font>
    <font>
      <b/>
      <sz val="9"/>
      <color indexed="8"/>
      <name val="Ubuntu"/>
      <family val="2"/>
    </font>
    <font>
      <sz val="9"/>
      <color indexed="8"/>
      <name val="Ubuntu"/>
      <family val="2"/>
    </font>
    <font>
      <sz val="9"/>
      <name val="Klinic Slab Book"/>
      <family val="3"/>
    </font>
    <font>
      <b/>
      <sz val="9"/>
      <color rgb="FFFF0000"/>
      <name val="Ubuntu"/>
      <family val="2"/>
    </font>
    <font>
      <sz val="16"/>
      <name val="Klinic Slab Book"/>
      <family val="3"/>
    </font>
    <font>
      <vertAlign val="superscript"/>
      <sz val="9"/>
      <name val="Ubuntu"/>
      <family val="2"/>
    </font>
    <font>
      <vertAlign val="superscript"/>
      <sz val="10"/>
      <name val="Ubuntu"/>
      <family val="2"/>
    </font>
    <font>
      <vertAlign val="superscript"/>
      <sz val="12"/>
      <name val="Klinic Slab Book"/>
      <family val="3"/>
    </font>
    <font>
      <sz val="10"/>
      <color rgb="FF333333"/>
      <name val="Arial"/>
      <family val="2"/>
    </font>
    <font>
      <vertAlign val="superscript"/>
      <sz val="16"/>
      <name val="Arial"/>
      <family val="2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EB9099"/>
      </bottom>
      <diagonal/>
    </border>
    <border>
      <left style="thin">
        <color theme="0"/>
      </left>
      <right style="thin">
        <color theme="0"/>
      </right>
      <top style="thin">
        <color rgb="FFFFCCCC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rgb="FFFFCCCC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rgb="FFFFCCCC"/>
      </bottom>
      <diagonal/>
    </border>
    <border>
      <left/>
      <right/>
      <top/>
      <bottom style="thin">
        <color theme="0"/>
      </bottom>
      <diagonal/>
    </border>
    <border>
      <left style="thin">
        <color rgb="FFFFCCCC"/>
      </left>
      <right style="thin">
        <color rgb="FFFFCCCC"/>
      </right>
      <top/>
      <bottom/>
      <diagonal/>
    </border>
    <border>
      <left/>
      <right style="thin">
        <color rgb="FFFFCCCC"/>
      </right>
      <top style="medium">
        <color rgb="FFEB9099"/>
      </top>
      <bottom/>
      <diagonal/>
    </border>
    <border>
      <left style="thin">
        <color rgb="FFFFCCCC"/>
      </left>
      <right style="thin">
        <color rgb="FFFFCCCC"/>
      </right>
      <top style="medium">
        <color rgb="FFEB9099"/>
      </top>
      <bottom/>
      <diagonal/>
    </border>
    <border>
      <left style="thin">
        <color rgb="FFFFCCCC"/>
      </left>
      <right/>
      <top/>
      <bottom style="medium">
        <color rgb="FFEB9099"/>
      </bottom>
      <diagonal/>
    </border>
    <border>
      <left/>
      <right style="thin">
        <color indexed="60"/>
      </right>
      <top style="medium">
        <color theme="0"/>
      </top>
      <bottom/>
      <diagonal/>
    </border>
    <border>
      <left/>
      <right style="thin">
        <color theme="0"/>
      </right>
      <top style="medium">
        <color rgb="FFEB9099"/>
      </top>
      <bottom/>
      <diagonal/>
    </border>
    <border>
      <left style="thin">
        <color indexed="60"/>
      </left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EB9099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EB9099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FF999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FF9999"/>
      </bottom>
      <diagonal/>
    </border>
    <border>
      <left style="thin">
        <color theme="0"/>
      </left>
      <right/>
      <top style="thin">
        <color theme="0"/>
      </top>
      <bottom style="medium">
        <color rgb="FFFF9999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medium">
        <color rgb="FFFF9999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medium">
        <color rgb="FFFF9999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rgb="FFFF9999"/>
      </top>
      <bottom style="medium">
        <color theme="0"/>
      </bottom>
      <diagonal/>
    </border>
    <border>
      <left style="thin">
        <color theme="0"/>
      </left>
      <right/>
      <top style="medium">
        <color rgb="FFFF9999"/>
      </top>
      <bottom style="medium">
        <color theme="0"/>
      </bottom>
      <diagonal/>
    </border>
    <border>
      <left/>
      <right style="thin">
        <color rgb="FFFFCCCC"/>
      </right>
      <top style="medium">
        <color rgb="FFFF9999"/>
      </top>
      <bottom/>
      <diagonal/>
    </border>
    <border>
      <left style="thin">
        <color rgb="FFFFCCCC"/>
      </left>
      <right style="thin">
        <color rgb="FFFFCCCC"/>
      </right>
      <top style="medium">
        <color rgb="FFFF9999"/>
      </top>
      <bottom/>
      <diagonal/>
    </border>
    <border>
      <left style="thin">
        <color rgb="FFFFCCCC"/>
      </left>
      <right/>
      <top style="medium">
        <color rgb="FFFF9999"/>
      </top>
      <bottom/>
      <diagonal/>
    </border>
    <border>
      <left style="thin">
        <color rgb="FFFFCCCC"/>
      </left>
      <right/>
      <top/>
      <bottom/>
      <diagonal/>
    </border>
    <border>
      <left/>
      <right style="thin">
        <color rgb="FFFFCCCC"/>
      </right>
      <top/>
      <bottom style="medium">
        <color rgb="FFFF9999"/>
      </bottom>
      <diagonal/>
    </border>
    <border>
      <left style="thin">
        <color rgb="FFFFCCCC"/>
      </left>
      <right style="thin">
        <color rgb="FFFFCCCC"/>
      </right>
      <top/>
      <bottom style="medium">
        <color rgb="FFFF9999"/>
      </bottom>
      <diagonal/>
    </border>
    <border>
      <left style="thin">
        <color rgb="FFFFCCCC"/>
      </left>
      <right/>
      <top/>
      <bottom style="medium">
        <color rgb="FFFF9999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/>
      <diagonal/>
    </border>
    <border>
      <left/>
      <right style="thin">
        <color theme="0"/>
      </right>
      <top/>
      <bottom style="medium">
        <color rgb="FFFF9999"/>
      </bottom>
      <diagonal/>
    </border>
    <border>
      <left style="thin">
        <color theme="0"/>
      </left>
      <right style="thin">
        <color theme="0"/>
      </right>
      <top/>
      <bottom style="medium">
        <color rgb="FFFF9999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rgb="FFFF9999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medium">
        <color theme="0"/>
      </top>
      <bottom style="medium">
        <color rgb="FFFF9999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rgb="FFFF9999"/>
      </bottom>
      <diagonal/>
    </border>
    <border>
      <left style="thin">
        <color theme="0"/>
      </left>
      <right/>
      <top style="medium">
        <color theme="0"/>
      </top>
      <bottom style="medium">
        <color rgb="FFFF9999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indexed="9"/>
      </left>
      <right style="thin">
        <color rgb="FFFFCCCC"/>
      </right>
      <top style="thin">
        <color indexed="9"/>
      </top>
      <bottom style="thin">
        <color indexed="9"/>
      </bottom>
      <diagonal/>
    </border>
    <border>
      <left/>
      <right style="thin">
        <color rgb="FFFFCCCC"/>
      </right>
      <top style="thin">
        <color indexed="9"/>
      </top>
      <bottom/>
      <diagonal/>
    </border>
    <border>
      <left style="thin">
        <color rgb="FFFFCCCC"/>
      </left>
      <right style="thin">
        <color rgb="FFFFCCCC"/>
      </right>
      <top/>
      <bottom style="medium">
        <color rgb="FFFFCCCC"/>
      </bottom>
      <diagonal/>
    </border>
    <border>
      <left/>
      <right/>
      <top style="medium">
        <color rgb="FFFFCCCC"/>
      </top>
      <bottom/>
      <diagonal/>
    </border>
    <border>
      <left/>
      <right style="thin">
        <color rgb="FFFFCCCC"/>
      </right>
      <top style="thin">
        <color indexed="9"/>
      </top>
      <bottom style="medium">
        <color rgb="FFFFCCCC"/>
      </bottom>
      <diagonal/>
    </border>
  </borders>
  <cellStyleXfs count="10">
    <xf numFmtId="0" fontId="0" fillId="0" borderId="0"/>
    <xf numFmtId="173" fontId="1" fillId="0" borderId="0" applyFont="0" applyFill="0" applyBorder="0" applyAlignment="0" applyProtection="0"/>
    <xf numFmtId="0" fontId="14" fillId="0" borderId="0"/>
    <xf numFmtId="0" fontId="1" fillId="0" borderId="0"/>
    <xf numFmtId="172" fontId="3" fillId="0" borderId="1">
      <alignment horizontal="right"/>
    </xf>
    <xf numFmtId="0" fontId="3" fillId="0" borderId="0"/>
    <xf numFmtId="0" fontId="15" fillId="0" borderId="0" applyNumberFormat="0" applyFill="0" applyBorder="0" applyAlignment="0" applyProtection="0"/>
    <xf numFmtId="0" fontId="1" fillId="0" borderId="0"/>
    <xf numFmtId="0" fontId="1" fillId="0" borderId="0"/>
    <xf numFmtId="0" fontId="17" fillId="0" borderId="0" applyNumberFormat="0" applyFill="0" applyBorder="0" applyAlignment="0" applyProtection="0"/>
  </cellStyleXfs>
  <cellXfs count="446">
    <xf numFmtId="0" fontId="0" fillId="0" borderId="0" xfId="0"/>
    <xf numFmtId="3" fontId="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165" fontId="3" fillId="0" borderId="0" xfId="0" applyNumberFormat="1" applyFont="1" applyAlignment="1">
      <alignment horizontal="center"/>
    </xf>
    <xf numFmtId="2" fontId="3" fillId="0" borderId="0" xfId="0" applyNumberFormat="1" applyFont="1"/>
    <xf numFmtId="0" fontId="2" fillId="0" borderId="0" xfId="0" applyFont="1"/>
    <xf numFmtId="2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167" fontId="3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9" fontId="8" fillId="0" borderId="0" xfId="0" applyNumberFormat="1" applyFont="1"/>
    <xf numFmtId="0" fontId="4" fillId="0" borderId="0" xfId="0" applyFont="1" applyAlignment="1">
      <alignment horizontal="center"/>
    </xf>
    <xf numFmtId="168" fontId="3" fillId="0" borderId="0" xfId="0" applyNumberFormat="1" applyFont="1"/>
    <xf numFmtId="167" fontId="3" fillId="0" borderId="0" xfId="0" applyNumberFormat="1" applyFont="1"/>
    <xf numFmtId="0" fontId="0" fillId="0" borderId="0" xfId="0" applyAlignment="1">
      <alignment horizontal="center"/>
    </xf>
    <xf numFmtId="49" fontId="0" fillId="0" borderId="0" xfId="0" applyNumberFormat="1"/>
    <xf numFmtId="1" fontId="11" fillId="0" borderId="0" xfId="0" applyNumberFormat="1" applyFont="1" applyAlignment="1">
      <alignment horizontal="right"/>
    </xf>
    <xf numFmtId="1" fontId="11" fillId="0" borderId="0" xfId="0" applyNumberFormat="1" applyFont="1" applyAlignment="1">
      <alignment horizontal="center"/>
    </xf>
    <xf numFmtId="2" fontId="5" fillId="0" borderId="0" xfId="0" applyNumberFormat="1" applyFont="1"/>
    <xf numFmtId="0" fontId="3" fillId="0" borderId="0" xfId="0" applyFont="1" applyAlignment="1">
      <alignment horizontal="center" wrapText="1" shrinkToFit="1"/>
    </xf>
    <xf numFmtId="0" fontId="6" fillId="0" borderId="0" xfId="0" applyFont="1"/>
    <xf numFmtId="0" fontId="8" fillId="0" borderId="0" xfId="0" applyFont="1"/>
    <xf numFmtId="2" fontId="8" fillId="0" borderId="0" xfId="0" applyNumberFormat="1" applyFont="1"/>
    <xf numFmtId="3" fontId="2" fillId="0" borderId="0" xfId="0" applyNumberFormat="1" applyFont="1" applyAlignment="1">
      <alignment horizontal="center"/>
    </xf>
    <xf numFmtId="0" fontId="12" fillId="0" borderId="0" xfId="0" applyFont="1"/>
    <xf numFmtId="169" fontId="8" fillId="0" borderId="0" xfId="0" applyNumberFormat="1" applyFont="1" applyAlignment="1">
      <alignment vertical="center"/>
    </xf>
    <xf numFmtId="49" fontId="9" fillId="0" borderId="0" xfId="0" applyNumberFormat="1" applyFont="1"/>
    <xf numFmtId="49" fontId="13" fillId="0" borderId="0" xfId="0" applyNumberFormat="1" applyFont="1"/>
    <xf numFmtId="0" fontId="3" fillId="0" borderId="0" xfId="0" applyFont="1" applyAlignment="1">
      <alignment vertical="center"/>
    </xf>
    <xf numFmtId="0" fontId="1" fillId="0" borderId="0" xfId="0" applyFont="1"/>
    <xf numFmtId="166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wrapText="1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wrapText="1"/>
    </xf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74" fontId="1" fillId="2" borderId="0" xfId="0" applyNumberFormat="1" applyFont="1" applyFill="1" applyAlignment="1">
      <alignment horizontal="right"/>
    </xf>
    <xf numFmtId="2" fontId="1" fillId="0" borderId="0" xfId="0" applyNumberFormat="1" applyFont="1"/>
    <xf numFmtId="3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69" fontId="1" fillId="0" borderId="2" xfId="0" applyNumberFormat="1" applyFont="1" applyBorder="1" applyAlignment="1">
      <alignment vertical="center"/>
    </xf>
    <xf numFmtId="169" fontId="1" fillId="0" borderId="1" xfId="0" applyNumberFormat="1" applyFont="1" applyBorder="1" applyAlignment="1">
      <alignment vertical="center"/>
    </xf>
    <xf numFmtId="2" fontId="1" fillId="0" borderId="0" xfId="0" applyNumberFormat="1" applyFont="1" applyAlignment="1">
      <alignment vertical="center"/>
    </xf>
    <xf numFmtId="169" fontId="1" fillId="0" borderId="0" xfId="0" applyNumberFormat="1" applyFont="1" applyAlignment="1">
      <alignment vertical="center"/>
    </xf>
    <xf numFmtId="0" fontId="1" fillId="2" borderId="0" xfId="0" applyFont="1" applyFill="1"/>
    <xf numFmtId="169" fontId="1" fillId="3" borderId="0" xfId="0" applyNumberFormat="1" applyFont="1" applyFill="1" applyAlignment="1">
      <alignment vertical="center"/>
    </xf>
    <xf numFmtId="2" fontId="1" fillId="2" borderId="0" xfId="0" applyNumberFormat="1" applyFont="1" applyFill="1"/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horizontal="right"/>
    </xf>
    <xf numFmtId="171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7" fontId="1" fillId="0" borderId="0" xfId="0" applyNumberFormat="1" applyFont="1"/>
    <xf numFmtId="0" fontId="16" fillId="0" borderId="0" xfId="6" applyFont="1" applyFill="1" applyBorder="1" applyAlignment="1" applyProtection="1">
      <alignment horizontal="left"/>
    </xf>
    <xf numFmtId="0" fontId="0" fillId="4" borderId="0" xfId="0" applyFill="1"/>
    <xf numFmtId="0" fontId="3" fillId="5" borderId="0" xfId="0" applyFont="1" applyFill="1"/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49" fontId="20" fillId="0" borderId="0" xfId="0" applyNumberFormat="1" applyFont="1" applyAlignment="1">
      <alignment horizontal="left"/>
    </xf>
    <xf numFmtId="3" fontId="19" fillId="0" borderId="0" xfId="0" applyNumberFormat="1" applyFont="1" applyAlignment="1">
      <alignment horizontal="left"/>
    </xf>
    <xf numFmtId="165" fontId="19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3" fontId="19" fillId="0" borderId="0" xfId="0" applyNumberFormat="1" applyFont="1" applyAlignment="1">
      <alignment horizontal="center"/>
    </xf>
    <xf numFmtId="167" fontId="19" fillId="0" borderId="0" xfId="0" applyNumberFormat="1" applyFont="1" applyAlignment="1">
      <alignment horizontal="center"/>
    </xf>
    <xf numFmtId="0" fontId="19" fillId="0" borderId="0" xfId="0" applyFont="1"/>
    <xf numFmtId="0" fontId="19" fillId="4" borderId="0" xfId="0" applyFont="1" applyFill="1"/>
    <xf numFmtId="0" fontId="18" fillId="4" borderId="0" xfId="0" applyFont="1" applyFill="1" applyAlignment="1">
      <alignment horizontal="center"/>
    </xf>
    <xf numFmtId="1" fontId="22" fillId="0" borderId="0" xfId="0" applyNumberFormat="1" applyFont="1" applyAlignment="1">
      <alignment horizontal="right"/>
    </xf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2" fontId="19" fillId="0" borderId="0" xfId="0" applyNumberFormat="1" applyFont="1"/>
    <xf numFmtId="0" fontId="18" fillId="0" borderId="0" xfId="0" applyFont="1"/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177" fontId="28" fillId="0" borderId="13" xfId="3" applyNumberFormat="1" applyFont="1" applyBorder="1" applyAlignment="1">
      <alignment horizontal="right" vertical="center"/>
    </xf>
    <xf numFmtId="176" fontId="28" fillId="2" borderId="13" xfId="0" applyNumberFormat="1" applyFont="1" applyFill="1" applyBorder="1" applyAlignment="1">
      <alignment horizontal="right"/>
    </xf>
    <xf numFmtId="0" fontId="28" fillId="0" borderId="0" xfId="0" applyFont="1"/>
    <xf numFmtId="0" fontId="28" fillId="0" borderId="0" xfId="0" applyFont="1" applyAlignment="1">
      <alignment horizontal="left"/>
    </xf>
    <xf numFmtId="0" fontId="30" fillId="0" borderId="14" xfId="0" applyFont="1" applyBorder="1"/>
    <xf numFmtId="177" fontId="30" fillId="0" borderId="13" xfId="3" applyNumberFormat="1" applyFont="1" applyBorder="1" applyAlignment="1">
      <alignment horizontal="right"/>
    </xf>
    <xf numFmtId="177" fontId="30" fillId="0" borderId="15" xfId="3" applyNumberFormat="1" applyFont="1" applyBorder="1" applyAlignment="1">
      <alignment horizontal="right"/>
    </xf>
    <xf numFmtId="0" fontId="30" fillId="0" borderId="8" xfId="0" applyFont="1" applyBorder="1"/>
    <xf numFmtId="177" fontId="30" fillId="0" borderId="13" xfId="3" applyNumberFormat="1" applyFont="1" applyBorder="1" applyAlignment="1">
      <alignment horizontal="right" vertical="center"/>
    </xf>
    <xf numFmtId="176" fontId="30" fillId="2" borderId="13" xfId="0" applyNumberFormat="1" applyFont="1" applyFill="1" applyBorder="1" applyAlignment="1">
      <alignment horizontal="right"/>
    </xf>
    <xf numFmtId="0" fontId="30" fillId="0" borderId="8" xfId="0" quotePrefix="1" applyFont="1" applyBorder="1" applyAlignment="1">
      <alignment horizontal="left"/>
    </xf>
    <xf numFmtId="0" fontId="30" fillId="0" borderId="0" xfId="0" applyFont="1"/>
    <xf numFmtId="0" fontId="30" fillId="0" borderId="0" xfId="0" quotePrefix="1" applyFont="1" applyAlignment="1">
      <alignment horizontal="left"/>
    </xf>
    <xf numFmtId="0" fontId="30" fillId="0" borderId="0" xfId="0" applyFont="1" applyAlignment="1">
      <alignment horizontal="left"/>
    </xf>
    <xf numFmtId="174" fontId="30" fillId="2" borderId="13" xfId="0" applyNumberFormat="1" applyFont="1" applyFill="1" applyBorder="1" applyAlignment="1">
      <alignment horizontal="right"/>
    </xf>
    <xf numFmtId="174" fontId="30" fillId="2" borderId="16" xfId="0" applyNumberFormat="1" applyFont="1" applyFill="1" applyBorder="1" applyAlignment="1">
      <alignment horizontal="right"/>
    </xf>
    <xf numFmtId="49" fontId="31" fillId="6" borderId="18" xfId="0" applyNumberFormat="1" applyFont="1" applyFill="1" applyBorder="1" applyAlignment="1">
      <alignment horizontal="left"/>
    </xf>
    <xf numFmtId="174" fontId="31" fillId="6" borderId="20" xfId="0" applyNumberFormat="1" applyFont="1" applyFill="1" applyBorder="1" applyAlignment="1">
      <alignment horizontal="right"/>
    </xf>
    <xf numFmtId="176" fontId="31" fillId="6" borderId="20" xfId="0" applyNumberFormat="1" applyFont="1" applyFill="1" applyBorder="1" applyAlignment="1">
      <alignment horizontal="right"/>
    </xf>
    <xf numFmtId="176" fontId="31" fillId="6" borderId="22" xfId="0" applyNumberFormat="1" applyFont="1" applyFill="1" applyBorder="1" applyAlignment="1">
      <alignment horizontal="right"/>
    </xf>
    <xf numFmtId="0" fontId="30" fillId="0" borderId="17" xfId="0" applyFont="1" applyBorder="1" applyAlignment="1">
      <alignment horizontal="left"/>
    </xf>
    <xf numFmtId="174" fontId="30" fillId="2" borderId="19" xfId="0" applyNumberFormat="1" applyFont="1" applyFill="1" applyBorder="1" applyAlignment="1">
      <alignment horizontal="right"/>
    </xf>
    <xf numFmtId="0" fontId="30" fillId="0" borderId="21" xfId="0" quotePrefix="1" applyFont="1" applyBorder="1" applyAlignment="1">
      <alignment horizontal="center"/>
    </xf>
    <xf numFmtId="165" fontId="30" fillId="0" borderId="21" xfId="0" applyNumberFormat="1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0" fillId="0" borderId="0" xfId="0" applyFont="1" applyAlignment="1">
      <alignment horizontal="left" vertical="top"/>
    </xf>
    <xf numFmtId="165" fontId="30" fillId="0" borderId="0" xfId="0" applyNumberFormat="1" applyFont="1" applyAlignment="1">
      <alignment horizontal="center"/>
    </xf>
    <xf numFmtId="3" fontId="30" fillId="0" borderId="0" xfId="0" applyNumberFormat="1" applyFont="1" applyAlignment="1">
      <alignment horizontal="center"/>
    </xf>
    <xf numFmtId="0" fontId="30" fillId="0" borderId="0" xfId="0" applyFont="1" applyAlignment="1">
      <alignment horizontal="center"/>
    </xf>
    <xf numFmtId="0" fontId="34" fillId="0" borderId="0" xfId="6" applyFont="1" applyFill="1"/>
    <xf numFmtId="166" fontId="30" fillId="0" borderId="0" xfId="0" applyNumberFormat="1" applyFont="1" applyAlignment="1">
      <alignment horizontal="center"/>
    </xf>
    <xf numFmtId="0" fontId="30" fillId="0" borderId="0" xfId="0" quotePrefix="1" applyFont="1" applyAlignment="1">
      <alignment horizontal="center"/>
    </xf>
    <xf numFmtId="0" fontId="31" fillId="0" borderId="0" xfId="0" quotePrefix="1" applyFont="1" applyAlignment="1">
      <alignment horizontal="center"/>
    </xf>
    <xf numFmtId="49" fontId="31" fillId="6" borderId="34" xfId="0" applyNumberFormat="1" applyFont="1" applyFill="1" applyBorder="1" applyAlignment="1">
      <alignment horizontal="left"/>
    </xf>
    <xf numFmtId="174" fontId="31" fillId="6" borderId="35" xfId="0" applyNumberFormat="1" applyFont="1" applyFill="1" applyBorder="1" applyAlignment="1">
      <alignment horizontal="right"/>
    </xf>
    <xf numFmtId="176" fontId="31" fillId="6" borderId="35" xfId="0" applyNumberFormat="1" applyFont="1" applyFill="1" applyBorder="1" applyAlignment="1">
      <alignment horizontal="right"/>
    </xf>
    <xf numFmtId="176" fontId="31" fillId="6" borderId="36" xfId="0" applyNumberFormat="1" applyFont="1" applyFill="1" applyBorder="1" applyAlignment="1">
      <alignment horizontal="right"/>
    </xf>
    <xf numFmtId="0" fontId="30" fillId="0" borderId="37" xfId="0" applyFont="1" applyBorder="1"/>
    <xf numFmtId="177" fontId="30" fillId="0" borderId="38" xfId="3" applyNumberFormat="1" applyFont="1" applyBorder="1" applyAlignment="1">
      <alignment horizontal="right"/>
    </xf>
    <xf numFmtId="0" fontId="30" fillId="0" borderId="41" xfId="0" applyFont="1" applyBorder="1"/>
    <xf numFmtId="177" fontId="33" fillId="0" borderId="42" xfId="3" applyNumberFormat="1" applyFont="1" applyBorder="1" applyAlignment="1">
      <alignment horizontal="right" vertical="center"/>
    </xf>
    <xf numFmtId="176" fontId="30" fillId="2" borderId="42" xfId="0" applyNumberFormat="1" applyFont="1" applyFill="1" applyBorder="1" applyAlignment="1">
      <alignment horizontal="right"/>
    </xf>
    <xf numFmtId="177" fontId="30" fillId="0" borderId="42" xfId="3" applyNumberFormat="1" applyFont="1" applyBorder="1" applyAlignment="1">
      <alignment horizontal="right" vertical="center"/>
    </xf>
    <xf numFmtId="178" fontId="33" fillId="0" borderId="43" xfId="3" applyNumberFormat="1" applyFont="1" applyBorder="1" applyAlignment="1">
      <alignment vertical="center"/>
    </xf>
    <xf numFmtId="3" fontId="28" fillId="0" borderId="0" xfId="0" applyNumberFormat="1" applyFont="1" applyAlignment="1">
      <alignment horizontal="center"/>
    </xf>
    <xf numFmtId="167" fontId="28" fillId="0" borderId="0" xfId="0" applyNumberFormat="1" applyFont="1" applyAlignment="1">
      <alignment horizontal="center"/>
    </xf>
    <xf numFmtId="0" fontId="24" fillId="0" borderId="0" xfId="0" applyFont="1"/>
    <xf numFmtId="0" fontId="28" fillId="0" borderId="37" xfId="0" applyFont="1" applyBorder="1"/>
    <xf numFmtId="177" fontId="28" fillId="0" borderId="38" xfId="3" applyNumberFormat="1" applyFont="1" applyBorder="1" applyAlignment="1">
      <alignment horizontal="right"/>
    </xf>
    <xf numFmtId="176" fontId="28" fillId="2" borderId="38" xfId="0" applyNumberFormat="1" applyFont="1" applyFill="1" applyBorder="1" applyAlignment="1">
      <alignment horizontal="right"/>
    </xf>
    <xf numFmtId="176" fontId="28" fillId="2" borderId="39" xfId="0" applyNumberFormat="1" applyFont="1" applyFill="1" applyBorder="1" applyAlignment="1">
      <alignment horizontal="right"/>
    </xf>
    <xf numFmtId="0" fontId="28" fillId="0" borderId="8" xfId="0" applyFont="1" applyBorder="1"/>
    <xf numFmtId="176" fontId="28" fillId="2" borderId="40" xfId="0" applyNumberFormat="1" applyFont="1" applyFill="1" applyBorder="1" applyAlignment="1">
      <alignment horizontal="right"/>
    </xf>
    <xf numFmtId="0" fontId="28" fillId="0" borderId="41" xfId="0" applyFont="1" applyBorder="1"/>
    <xf numFmtId="174" fontId="28" fillId="2" borderId="42" xfId="0" applyNumberFormat="1" applyFont="1" applyFill="1" applyBorder="1" applyAlignment="1">
      <alignment horizontal="right"/>
    </xf>
    <xf numFmtId="176" fontId="28" fillId="2" borderId="42" xfId="0" applyNumberFormat="1" applyFont="1" applyFill="1" applyBorder="1" applyAlignment="1">
      <alignment horizontal="right"/>
    </xf>
    <xf numFmtId="176" fontId="28" fillId="2" borderId="43" xfId="0" applyNumberFormat="1" applyFont="1" applyFill="1" applyBorder="1" applyAlignment="1">
      <alignment horizontal="right"/>
    </xf>
    <xf numFmtId="2" fontId="19" fillId="0" borderId="0" xfId="0" applyNumberFormat="1" applyFont="1" applyAlignment="1">
      <alignment vertical="center"/>
    </xf>
    <xf numFmtId="0" fontId="29" fillId="6" borderId="28" xfId="0" applyFont="1" applyFill="1" applyBorder="1" applyAlignment="1">
      <alignment horizontal="center" vertical="center"/>
    </xf>
    <xf numFmtId="167" fontId="29" fillId="6" borderId="28" xfId="0" applyNumberFormat="1" applyFont="1" applyFill="1" applyBorder="1" applyAlignment="1">
      <alignment horizontal="center" vertical="center"/>
    </xf>
    <xf numFmtId="167" fontId="29" fillId="0" borderId="0" xfId="0" quotePrefix="1" applyNumberFormat="1" applyFont="1" applyAlignment="1">
      <alignment horizontal="left"/>
    </xf>
    <xf numFmtId="49" fontId="29" fillId="6" borderId="34" xfId="0" applyNumberFormat="1" applyFont="1" applyFill="1" applyBorder="1" applyAlignment="1">
      <alignment horizontal="left" vertical="center"/>
    </xf>
    <xf numFmtId="174" fontId="29" fillId="6" borderId="35" xfId="0" applyNumberFormat="1" applyFont="1" applyFill="1" applyBorder="1" applyAlignment="1">
      <alignment horizontal="right" vertical="center"/>
    </xf>
    <xf numFmtId="176" fontId="29" fillId="6" borderId="35" xfId="0" applyNumberFormat="1" applyFont="1" applyFill="1" applyBorder="1" applyAlignment="1">
      <alignment horizontal="right" vertical="center"/>
    </xf>
    <xf numFmtId="176" fontId="29" fillId="6" borderId="36" xfId="0" applyNumberFormat="1" applyFont="1" applyFill="1" applyBorder="1" applyAlignment="1">
      <alignment horizontal="right" vertical="center"/>
    </xf>
    <xf numFmtId="167" fontId="30" fillId="0" borderId="0" xfId="0" applyNumberFormat="1" applyFont="1"/>
    <xf numFmtId="3" fontId="30" fillId="0" borderId="0" xfId="0" applyNumberFormat="1" applyFont="1" applyAlignment="1">
      <alignment horizontal="left"/>
    </xf>
    <xf numFmtId="49" fontId="31" fillId="6" borderId="44" xfId="0" applyNumberFormat="1" applyFont="1" applyFill="1" applyBorder="1" applyAlignment="1">
      <alignment horizontal="left" vertical="center"/>
    </xf>
    <xf numFmtId="174" fontId="31" fillId="6" borderId="45" xfId="0" applyNumberFormat="1" applyFont="1" applyFill="1" applyBorder="1" applyAlignment="1">
      <alignment horizontal="right" vertical="center"/>
    </xf>
    <xf numFmtId="176" fontId="31" fillId="6" borderId="45" xfId="0" applyNumberFormat="1" applyFont="1" applyFill="1" applyBorder="1" applyAlignment="1">
      <alignment horizontal="right" vertical="center"/>
    </xf>
    <xf numFmtId="3" fontId="30" fillId="0" borderId="38" xfId="0" applyNumberFormat="1" applyFont="1" applyBorder="1"/>
    <xf numFmtId="176" fontId="30" fillId="0" borderId="38" xfId="0" applyNumberFormat="1" applyFont="1" applyBorder="1" applyAlignment="1">
      <alignment horizontal="right"/>
    </xf>
    <xf numFmtId="174" fontId="30" fillId="2" borderId="38" xfId="0" applyNumberFormat="1" applyFont="1" applyFill="1" applyBorder="1" applyAlignment="1">
      <alignment horizontal="right"/>
    </xf>
    <xf numFmtId="176" fontId="30" fillId="2" borderId="39" xfId="0" applyNumberFormat="1" applyFont="1" applyFill="1" applyBorder="1" applyAlignment="1">
      <alignment horizontal="right"/>
    </xf>
    <xf numFmtId="3" fontId="30" fillId="0" borderId="13" xfId="0" applyNumberFormat="1" applyFont="1" applyBorder="1"/>
    <xf numFmtId="176" fontId="30" fillId="0" borderId="13" xfId="0" applyNumberFormat="1" applyFont="1" applyBorder="1" applyAlignment="1">
      <alignment horizontal="right"/>
    </xf>
    <xf numFmtId="176" fontId="30" fillId="2" borderId="40" xfId="0" applyNumberFormat="1" applyFont="1" applyFill="1" applyBorder="1" applyAlignment="1">
      <alignment horizontal="right"/>
    </xf>
    <xf numFmtId="174" fontId="30" fillId="2" borderId="42" xfId="0" applyNumberFormat="1" applyFont="1" applyFill="1" applyBorder="1" applyAlignment="1">
      <alignment horizontal="right"/>
    </xf>
    <xf numFmtId="176" fontId="30" fillId="2" borderId="43" xfId="0" applyNumberFormat="1" applyFont="1" applyFill="1" applyBorder="1" applyAlignment="1">
      <alignment horizontal="right"/>
    </xf>
    <xf numFmtId="0" fontId="26" fillId="0" borderId="0" xfId="0" applyFont="1" applyAlignment="1">
      <alignment horizontal="center"/>
    </xf>
    <xf numFmtId="2" fontId="24" fillId="0" borderId="0" xfId="0" applyNumberFormat="1" applyFont="1" applyAlignment="1">
      <alignment vertical="center"/>
    </xf>
    <xf numFmtId="2" fontId="24" fillId="0" borderId="0" xfId="0" applyNumberFormat="1" applyFont="1"/>
    <xf numFmtId="3" fontId="29" fillId="6" borderId="28" xfId="0" applyNumberFormat="1" applyFont="1" applyFill="1" applyBorder="1" applyAlignment="1">
      <alignment horizontal="center" vertical="center"/>
    </xf>
    <xf numFmtId="2" fontId="29" fillId="6" borderId="28" xfId="0" applyNumberFormat="1" applyFont="1" applyFill="1" applyBorder="1" applyAlignment="1">
      <alignment horizontal="center" vertical="center"/>
    </xf>
    <xf numFmtId="2" fontId="29" fillId="6" borderId="29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 indent="1"/>
    </xf>
    <xf numFmtId="0" fontId="36" fillId="4" borderId="3" xfId="0" applyFont="1" applyFill="1" applyBorder="1" applyAlignment="1">
      <alignment horizontal="left" wrapText="1"/>
    </xf>
    <xf numFmtId="165" fontId="29" fillId="6" borderId="49" xfId="0" applyNumberFormat="1" applyFont="1" applyFill="1" applyBorder="1" applyAlignment="1">
      <alignment horizontal="center" vertical="center" wrapText="1"/>
    </xf>
    <xf numFmtId="165" fontId="29" fillId="6" borderId="32" xfId="0" applyNumberFormat="1" applyFont="1" applyFill="1" applyBorder="1" applyAlignment="1">
      <alignment horizontal="center" vertical="center" wrapText="1"/>
    </xf>
    <xf numFmtId="165" fontId="29" fillId="6" borderId="48" xfId="0" applyNumberFormat="1" applyFont="1" applyFill="1" applyBorder="1" applyAlignment="1">
      <alignment horizontal="center" vertical="center" wrapText="1"/>
    </xf>
    <xf numFmtId="165" fontId="29" fillId="6" borderId="31" xfId="0" applyNumberFormat="1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/>
    </xf>
    <xf numFmtId="0" fontId="24" fillId="4" borderId="0" xfId="0" applyFont="1" applyFill="1"/>
    <xf numFmtId="169" fontId="31" fillId="0" borderId="0" xfId="0" applyNumberFormat="1" applyFont="1" applyAlignment="1">
      <alignment vertical="center"/>
    </xf>
    <xf numFmtId="165" fontId="31" fillId="0" borderId="0" xfId="0" applyNumberFormat="1" applyFont="1" applyAlignment="1">
      <alignment vertical="center"/>
    </xf>
    <xf numFmtId="0" fontId="30" fillId="4" borderId="0" xfId="0" applyFont="1" applyFill="1"/>
    <xf numFmtId="49" fontId="24" fillId="0" borderId="0" xfId="0" applyNumberFormat="1" applyFont="1"/>
    <xf numFmtId="1" fontId="38" fillId="0" borderId="0" xfId="0" applyNumberFormat="1" applyFont="1" applyAlignment="1">
      <alignment horizontal="right"/>
    </xf>
    <xf numFmtId="165" fontId="20" fillId="0" borderId="0" xfId="0" applyNumberFormat="1" applyFont="1" applyAlignment="1">
      <alignment vertical="center"/>
    </xf>
    <xf numFmtId="169" fontId="20" fillId="0" borderId="0" xfId="0" applyNumberFormat="1" applyFont="1" applyAlignment="1">
      <alignment vertical="center"/>
    </xf>
    <xf numFmtId="0" fontId="30" fillId="0" borderId="37" xfId="0" applyFont="1" applyBorder="1" applyAlignment="1">
      <alignment horizontal="left" indent="1"/>
    </xf>
    <xf numFmtId="174" fontId="30" fillId="2" borderId="39" xfId="0" applyNumberFormat="1" applyFont="1" applyFill="1" applyBorder="1" applyAlignment="1">
      <alignment horizontal="right"/>
    </xf>
    <xf numFmtId="0" fontId="30" fillId="0" borderId="8" xfId="0" applyFont="1" applyBorder="1" applyAlignment="1">
      <alignment horizontal="left" indent="1"/>
    </xf>
    <xf numFmtId="174" fontId="30" fillId="2" borderId="40" xfId="0" applyNumberFormat="1" applyFont="1" applyFill="1" applyBorder="1" applyAlignment="1">
      <alignment horizontal="right"/>
    </xf>
    <xf numFmtId="0" fontId="30" fillId="0" borderId="8" xfId="0" quotePrefix="1" applyFont="1" applyBorder="1" applyAlignment="1">
      <alignment horizontal="left" indent="1"/>
    </xf>
    <xf numFmtId="174" fontId="30" fillId="0" borderId="13" xfId="0" applyNumberFormat="1" applyFont="1" applyBorder="1" applyAlignment="1">
      <alignment horizontal="right"/>
    </xf>
    <xf numFmtId="0" fontId="30" fillId="0" borderId="41" xfId="0" quotePrefix="1" applyFont="1" applyBorder="1" applyAlignment="1">
      <alignment horizontal="left" indent="1"/>
    </xf>
    <xf numFmtId="174" fontId="30" fillId="2" borderId="43" xfId="0" applyNumberFormat="1" applyFont="1" applyFill="1" applyBorder="1" applyAlignment="1">
      <alignment horizontal="right"/>
    </xf>
    <xf numFmtId="1" fontId="30" fillId="0" borderId="0" xfId="0" applyNumberFormat="1" applyFont="1" applyAlignment="1">
      <alignment horizontal="right"/>
    </xf>
    <xf numFmtId="165" fontId="29" fillId="6" borderId="24" xfId="0" applyNumberFormat="1" applyFont="1" applyFill="1" applyBorder="1" applyAlignment="1">
      <alignment horizontal="center" vertical="center" wrapText="1"/>
    </xf>
    <xf numFmtId="165" fontId="29" fillId="6" borderId="25" xfId="0" applyNumberFormat="1" applyFont="1" applyFill="1" applyBorder="1" applyAlignment="1">
      <alignment horizontal="center" vertical="center" wrapText="1"/>
    </xf>
    <xf numFmtId="165" fontId="29" fillId="6" borderId="28" xfId="0" applyNumberFormat="1" applyFont="1" applyFill="1" applyBorder="1" applyAlignment="1">
      <alignment horizontal="center" vertical="center" wrapText="1"/>
    </xf>
    <xf numFmtId="165" fontId="29" fillId="6" borderId="29" xfId="0" applyNumberFormat="1" applyFont="1" applyFill="1" applyBorder="1" applyAlignment="1">
      <alignment horizontal="center" vertical="center" wrapText="1"/>
    </xf>
    <xf numFmtId="2" fontId="29" fillId="6" borderId="28" xfId="0" quotePrefix="1" applyNumberFormat="1" applyFont="1" applyFill="1" applyBorder="1" applyAlignment="1">
      <alignment horizontal="center" vertical="center"/>
    </xf>
    <xf numFmtId="2" fontId="29" fillId="6" borderId="29" xfId="0" quotePrefix="1" applyNumberFormat="1" applyFont="1" applyFill="1" applyBorder="1" applyAlignment="1">
      <alignment horizontal="center" vertical="center"/>
    </xf>
    <xf numFmtId="170" fontId="30" fillId="4" borderId="37" xfId="2" applyNumberFormat="1" applyFont="1" applyFill="1" applyBorder="1" applyAlignment="1">
      <alignment horizontal="left" wrapText="1"/>
    </xf>
    <xf numFmtId="175" fontId="30" fillId="4" borderId="38" xfId="0" applyNumberFormat="1" applyFont="1" applyFill="1" applyBorder="1" applyAlignment="1">
      <alignment horizontal="right"/>
    </xf>
    <xf numFmtId="175" fontId="30" fillId="4" borderId="39" xfId="0" applyNumberFormat="1" applyFont="1" applyFill="1" applyBorder="1" applyAlignment="1">
      <alignment horizontal="right"/>
    </xf>
    <xf numFmtId="170" fontId="30" fillId="4" borderId="8" xfId="2" applyNumberFormat="1" applyFont="1" applyFill="1" applyBorder="1" applyAlignment="1">
      <alignment horizontal="left" vertical="justify" wrapText="1"/>
    </xf>
    <xf numFmtId="175" fontId="30" fillId="4" borderId="13" xfId="0" applyNumberFormat="1" applyFont="1" applyFill="1" applyBorder="1" applyAlignment="1">
      <alignment horizontal="right"/>
    </xf>
    <xf numFmtId="175" fontId="30" fillId="4" borderId="40" xfId="0" applyNumberFormat="1" applyFont="1" applyFill="1" applyBorder="1" applyAlignment="1">
      <alignment horizontal="right"/>
    </xf>
    <xf numFmtId="0" fontId="30" fillId="4" borderId="8" xfId="0" applyFont="1" applyFill="1" applyBorder="1" applyAlignment="1">
      <alignment horizontal="left" vertical="justify" wrapText="1"/>
    </xf>
    <xf numFmtId="0" fontId="30" fillId="4" borderId="8" xfId="0" quotePrefix="1" applyFont="1" applyFill="1" applyBorder="1" applyAlignment="1">
      <alignment horizontal="left" vertical="center"/>
    </xf>
    <xf numFmtId="175" fontId="33" fillId="4" borderId="13" xfId="0" applyNumberFormat="1" applyFont="1" applyFill="1" applyBorder="1" applyAlignment="1">
      <alignment horizontal="right"/>
    </xf>
    <xf numFmtId="0" fontId="31" fillId="4" borderId="8" xfId="0" applyFont="1" applyFill="1" applyBorder="1" applyAlignment="1">
      <alignment horizontal="left" vertical="center"/>
    </xf>
    <xf numFmtId="175" fontId="31" fillId="4" borderId="13" xfId="0" applyNumberFormat="1" applyFont="1" applyFill="1" applyBorder="1" applyAlignment="1">
      <alignment horizontal="right"/>
    </xf>
    <xf numFmtId="175" fontId="31" fillId="4" borderId="40" xfId="0" applyNumberFormat="1" applyFont="1" applyFill="1" applyBorder="1" applyAlignment="1">
      <alignment horizontal="right"/>
    </xf>
    <xf numFmtId="175" fontId="39" fillId="4" borderId="13" xfId="0" applyNumberFormat="1" applyFont="1" applyFill="1" applyBorder="1" applyAlignment="1">
      <alignment horizontal="right"/>
    </xf>
    <xf numFmtId="175" fontId="33" fillId="4" borderId="40" xfId="0" applyNumberFormat="1" applyFont="1" applyFill="1" applyBorder="1" applyAlignment="1">
      <alignment horizontal="right"/>
    </xf>
    <xf numFmtId="0" fontId="30" fillId="4" borderId="8" xfId="0" applyFont="1" applyFill="1" applyBorder="1" applyAlignment="1">
      <alignment horizontal="left" indent="1"/>
    </xf>
    <xf numFmtId="0" fontId="31" fillId="4" borderId="8" xfId="0" applyFont="1" applyFill="1" applyBorder="1" applyAlignment="1">
      <alignment vertical="center"/>
    </xf>
    <xf numFmtId="0" fontId="31" fillId="4" borderId="8" xfId="0" quotePrefix="1" applyFont="1" applyFill="1" applyBorder="1" applyAlignment="1">
      <alignment horizontal="left" vertical="center"/>
    </xf>
    <xf numFmtId="0" fontId="31" fillId="4" borderId="41" xfId="0" applyFont="1" applyFill="1" applyBorder="1"/>
    <xf numFmtId="175" fontId="31" fillId="4" borderId="42" xfId="0" applyNumberFormat="1" applyFont="1" applyFill="1" applyBorder="1" applyAlignment="1">
      <alignment horizontal="right"/>
    </xf>
    <xf numFmtId="175" fontId="31" fillId="4" borderId="43" xfId="0" applyNumberFormat="1" applyFont="1" applyFill="1" applyBorder="1" applyAlignment="1">
      <alignment horizontal="right"/>
    </xf>
    <xf numFmtId="2" fontId="30" fillId="0" borderId="0" xfId="0" applyNumberFormat="1" applyFont="1" applyAlignment="1">
      <alignment horizontal="center" vertical="center"/>
    </xf>
    <xf numFmtId="170" fontId="30" fillId="0" borderId="0" xfId="0" applyNumberFormat="1" applyFont="1" applyAlignment="1">
      <alignment horizontal="center"/>
    </xf>
    <xf numFmtId="167" fontId="30" fillId="0" borderId="0" xfId="0" applyNumberFormat="1" applyFont="1" applyAlignment="1">
      <alignment horizontal="center"/>
    </xf>
    <xf numFmtId="170" fontId="30" fillId="4" borderId="37" xfId="2" applyNumberFormat="1" applyFont="1" applyFill="1" applyBorder="1" applyAlignment="1">
      <alignment horizontal="left" vertical="justify" wrapText="1"/>
    </xf>
    <xf numFmtId="0" fontId="30" fillId="4" borderId="8" xfId="0" applyFont="1" applyFill="1" applyBorder="1" applyAlignment="1">
      <alignment horizontal="left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41" fillId="0" borderId="0" xfId="0" applyFont="1"/>
    <xf numFmtId="2" fontId="30" fillId="0" borderId="0" xfId="0" applyNumberFormat="1" applyFont="1" applyAlignment="1">
      <alignment horizontal="center"/>
    </xf>
    <xf numFmtId="2" fontId="30" fillId="0" borderId="0" xfId="0" applyNumberFormat="1" applyFont="1" applyAlignment="1">
      <alignment vertical="center"/>
    </xf>
    <xf numFmtId="170" fontId="30" fillId="4" borderId="8" xfId="2" applyNumberFormat="1" applyFont="1" applyFill="1" applyBorder="1" applyAlignment="1">
      <alignment horizontal="left" wrapText="1"/>
    </xf>
    <xf numFmtId="0" fontId="30" fillId="4" borderId="8" xfId="0" applyFont="1" applyFill="1" applyBorder="1" applyAlignment="1">
      <alignment horizontal="left" wrapText="1"/>
    </xf>
    <xf numFmtId="0" fontId="31" fillId="4" borderId="8" xfId="0" applyFont="1" applyFill="1" applyBorder="1" applyAlignment="1">
      <alignment horizontal="left"/>
    </xf>
    <xf numFmtId="0" fontId="31" fillId="4" borderId="8" xfId="0" applyFont="1" applyFill="1" applyBorder="1"/>
    <xf numFmtId="0" fontId="31" fillId="4" borderId="8" xfId="0" quotePrefix="1" applyFont="1" applyFill="1" applyBorder="1" applyAlignment="1">
      <alignment horizontal="left"/>
    </xf>
    <xf numFmtId="0" fontId="29" fillId="6" borderId="29" xfId="0" applyFont="1" applyFill="1" applyBorder="1" applyAlignment="1">
      <alignment horizontal="center" vertical="center"/>
    </xf>
    <xf numFmtId="175" fontId="30" fillId="0" borderId="38" xfId="0" applyNumberFormat="1" applyFont="1" applyBorder="1" applyAlignment="1">
      <alignment horizontal="right"/>
    </xf>
    <xf numFmtId="175" fontId="30" fillId="0" borderId="39" xfId="0" applyNumberFormat="1" applyFont="1" applyBorder="1" applyAlignment="1">
      <alignment horizontal="right"/>
    </xf>
    <xf numFmtId="175" fontId="30" fillId="0" borderId="13" xfId="0" applyNumberFormat="1" applyFont="1" applyBorder="1" applyAlignment="1">
      <alignment horizontal="right"/>
    </xf>
    <xf numFmtId="175" fontId="30" fillId="0" borderId="40" xfId="0" applyNumberFormat="1" applyFont="1" applyBorder="1" applyAlignment="1">
      <alignment horizontal="right"/>
    </xf>
    <xf numFmtId="0" fontId="31" fillId="0" borderId="8" xfId="0" applyFont="1" applyBorder="1"/>
    <xf numFmtId="175" fontId="31" fillId="0" borderId="13" xfId="0" applyNumberFormat="1" applyFont="1" applyBorder="1" applyAlignment="1">
      <alignment horizontal="right"/>
    </xf>
    <xf numFmtId="175" fontId="31" fillId="0" borderId="40" xfId="0" applyNumberFormat="1" applyFont="1" applyBorder="1" applyAlignment="1">
      <alignment horizontal="right"/>
    </xf>
    <xf numFmtId="0" fontId="31" fillId="0" borderId="41" xfId="0" applyFont="1" applyBorder="1"/>
    <xf numFmtId="175" fontId="31" fillId="0" borderId="42" xfId="0" applyNumberFormat="1" applyFont="1" applyBorder="1" applyAlignment="1">
      <alignment horizontal="right"/>
    </xf>
    <xf numFmtId="175" fontId="31" fillId="0" borderId="43" xfId="0" applyNumberFormat="1" applyFont="1" applyBorder="1" applyAlignment="1">
      <alignment horizontal="right"/>
    </xf>
    <xf numFmtId="0" fontId="28" fillId="0" borderId="0" xfId="0" applyFont="1" applyAlignment="1">
      <alignment horizontal="center"/>
    </xf>
    <xf numFmtId="2" fontId="28" fillId="0" borderId="0" xfId="0" applyNumberFormat="1" applyFont="1" applyAlignment="1">
      <alignment vertical="center"/>
    </xf>
    <xf numFmtId="0" fontId="42" fillId="0" borderId="0" xfId="0" applyFont="1"/>
    <xf numFmtId="2" fontId="28" fillId="0" borderId="0" xfId="0" applyNumberFormat="1" applyFont="1" applyAlignment="1">
      <alignment horizontal="center"/>
    </xf>
    <xf numFmtId="2" fontId="29" fillId="6" borderId="7" xfId="0" applyNumberFormat="1" applyFont="1" applyFill="1" applyBorder="1" applyAlignment="1">
      <alignment horizontal="center" vertical="center"/>
    </xf>
    <xf numFmtId="2" fontId="29" fillId="6" borderId="7" xfId="0" quotePrefix="1" applyNumberFormat="1" applyFont="1" applyFill="1" applyBorder="1" applyAlignment="1">
      <alignment horizontal="center" vertical="center"/>
    </xf>
    <xf numFmtId="2" fontId="29" fillId="6" borderId="30" xfId="0" quotePrefix="1" applyNumberFormat="1" applyFont="1" applyFill="1" applyBorder="1" applyAlignment="1">
      <alignment horizontal="center" vertical="center"/>
    </xf>
    <xf numFmtId="170" fontId="28" fillId="0" borderId="37" xfId="2" applyNumberFormat="1" applyFont="1" applyBorder="1" applyAlignment="1">
      <alignment horizontal="left" wrapText="1"/>
    </xf>
    <xf numFmtId="175" fontId="28" fillId="0" borderId="38" xfId="0" applyNumberFormat="1" applyFont="1" applyBorder="1" applyAlignment="1">
      <alignment horizontal="right"/>
    </xf>
    <xf numFmtId="175" fontId="28" fillId="0" borderId="39" xfId="0" applyNumberFormat="1" applyFont="1" applyBorder="1" applyAlignment="1">
      <alignment horizontal="right"/>
    </xf>
    <xf numFmtId="170" fontId="28" fillId="0" borderId="8" xfId="2" applyNumberFormat="1" applyFont="1" applyBorder="1" applyAlignment="1">
      <alignment horizontal="left" vertical="justify" wrapText="1"/>
    </xf>
    <xf numFmtId="175" fontId="28" fillId="0" borderId="13" xfId="0" applyNumberFormat="1" applyFont="1" applyBorder="1" applyAlignment="1">
      <alignment horizontal="right"/>
    </xf>
    <xf numFmtId="175" fontId="28" fillId="0" borderId="40" xfId="0" applyNumberFormat="1" applyFont="1" applyBorder="1" applyAlignment="1">
      <alignment horizontal="right"/>
    </xf>
    <xf numFmtId="0" fontId="28" fillId="0" borderId="8" xfId="0" applyFont="1" applyBorder="1" applyAlignment="1">
      <alignment horizontal="left" vertical="justify" wrapText="1"/>
    </xf>
    <xf numFmtId="0" fontId="28" fillId="0" borderId="8" xfId="0" quotePrefix="1" applyFont="1" applyBorder="1" applyAlignment="1">
      <alignment horizontal="left" vertical="center"/>
    </xf>
    <xf numFmtId="0" fontId="29" fillId="0" borderId="8" xfId="0" applyFont="1" applyBorder="1" applyAlignment="1">
      <alignment horizontal="left" vertical="center"/>
    </xf>
    <xf numFmtId="175" fontId="29" fillId="0" borderId="13" xfId="0" applyNumberFormat="1" applyFont="1" applyBorder="1" applyAlignment="1">
      <alignment horizontal="right"/>
    </xf>
    <xf numFmtId="175" fontId="29" fillId="0" borderId="40" xfId="0" applyNumberFormat="1" applyFont="1" applyBorder="1" applyAlignment="1">
      <alignment horizontal="right"/>
    </xf>
    <xf numFmtId="0" fontId="28" fillId="0" borderId="8" xfId="0" applyFont="1" applyBorder="1" applyAlignment="1">
      <alignment horizontal="left" indent="1"/>
    </xf>
    <xf numFmtId="0" fontId="29" fillId="0" borderId="8" xfId="0" applyFont="1" applyBorder="1" applyAlignment="1">
      <alignment vertical="center"/>
    </xf>
    <xf numFmtId="0" fontId="29" fillId="0" borderId="8" xfId="0" quotePrefix="1" applyFont="1" applyBorder="1" applyAlignment="1">
      <alignment horizontal="left" vertical="center"/>
    </xf>
    <xf numFmtId="0" fontId="29" fillId="0" borderId="41" xfId="0" applyFont="1" applyBorder="1"/>
    <xf numFmtId="175" fontId="29" fillId="0" borderId="42" xfId="0" applyNumberFormat="1" applyFont="1" applyBorder="1" applyAlignment="1">
      <alignment horizontal="right"/>
    </xf>
    <xf numFmtId="175" fontId="29" fillId="0" borderId="43" xfId="0" applyNumberFormat="1" applyFont="1" applyBorder="1" applyAlignment="1">
      <alignment horizontal="right"/>
    </xf>
    <xf numFmtId="168" fontId="28" fillId="0" borderId="0" xfId="0" applyNumberFormat="1" applyFont="1" applyAlignment="1">
      <alignment horizontal="center"/>
    </xf>
    <xf numFmtId="167" fontId="30" fillId="0" borderId="38" xfId="0" applyNumberFormat="1" applyFont="1" applyBorder="1"/>
    <xf numFmtId="167" fontId="30" fillId="0" borderId="13" xfId="0" applyNumberFormat="1" applyFont="1" applyBorder="1"/>
    <xf numFmtId="167" fontId="31" fillId="0" borderId="13" xfId="0" applyNumberFormat="1" applyFont="1" applyBorder="1"/>
    <xf numFmtId="167" fontId="31" fillId="0" borderId="42" xfId="0" applyNumberFormat="1" applyFont="1" applyBorder="1"/>
    <xf numFmtId="0" fontId="28" fillId="0" borderId="0" xfId="0" applyFont="1" applyAlignment="1">
      <alignment vertical="center"/>
    </xf>
    <xf numFmtId="175" fontId="30" fillId="0" borderId="0" xfId="0" applyNumberFormat="1" applyFont="1" applyAlignment="1">
      <alignment horizontal="right"/>
    </xf>
    <xf numFmtId="168" fontId="30" fillId="0" borderId="0" xfId="0" applyNumberFormat="1" applyFont="1"/>
    <xf numFmtId="0" fontId="20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29" fillId="6" borderId="53" xfId="0" applyFont="1" applyFill="1" applyBorder="1" applyAlignment="1">
      <alignment horizontal="center" vertical="center"/>
    </xf>
    <xf numFmtId="0" fontId="29" fillId="6" borderId="54" xfId="0" applyFont="1" applyFill="1" applyBorder="1" applyAlignment="1">
      <alignment horizontal="center" vertical="center" wrapText="1"/>
    </xf>
    <xf numFmtId="0" fontId="29" fillId="6" borderId="55" xfId="0" applyFont="1" applyFill="1" applyBorder="1" applyAlignment="1">
      <alignment horizontal="center" vertical="center" wrapText="1"/>
    </xf>
    <xf numFmtId="0" fontId="30" fillId="0" borderId="37" xfId="0" applyFont="1" applyBorder="1" applyAlignment="1">
      <alignment horizontal="left"/>
    </xf>
    <xf numFmtId="0" fontId="30" fillId="0" borderId="8" xfId="0" applyFont="1" applyBorder="1" applyAlignment="1">
      <alignment horizontal="left"/>
    </xf>
    <xf numFmtId="0" fontId="30" fillId="0" borderId="41" xfId="0" applyFont="1" applyBorder="1" applyAlignment="1">
      <alignment horizontal="left"/>
    </xf>
    <xf numFmtId="175" fontId="30" fillId="0" borderId="42" xfId="0" applyNumberFormat="1" applyFont="1" applyBorder="1" applyAlignment="1">
      <alignment horizontal="right"/>
    </xf>
    <xf numFmtId="175" fontId="30" fillId="0" borderId="43" xfId="0" applyNumberFormat="1" applyFont="1" applyBorder="1" applyAlignment="1">
      <alignment horizontal="right"/>
    </xf>
    <xf numFmtId="179" fontId="30" fillId="0" borderId="15" xfId="3" applyNumberFormat="1" applyFont="1" applyBorder="1" applyAlignment="1">
      <alignment horizontal="right"/>
    </xf>
    <xf numFmtId="179" fontId="30" fillId="0" borderId="13" xfId="3" applyNumberFormat="1" applyFont="1" applyBorder="1" applyAlignment="1">
      <alignment horizontal="right" vertical="center"/>
    </xf>
    <xf numFmtId="0" fontId="15" fillId="0" borderId="0" xfId="6" applyFill="1" applyBorder="1" applyAlignment="1" applyProtection="1">
      <alignment horizontal="left"/>
    </xf>
    <xf numFmtId="177" fontId="30" fillId="0" borderId="40" xfId="3" applyNumberFormat="1" applyFont="1" applyBorder="1" applyAlignment="1">
      <alignment horizontal="right" vertical="center"/>
    </xf>
    <xf numFmtId="177" fontId="30" fillId="0" borderId="8" xfId="3" applyNumberFormat="1" applyFont="1" applyBorder="1" applyAlignment="1">
      <alignment horizontal="right" vertical="center"/>
    </xf>
    <xf numFmtId="179" fontId="30" fillId="0" borderId="8" xfId="3" applyNumberFormat="1" applyFont="1" applyBorder="1" applyAlignment="1">
      <alignment horizontal="right" vertical="center"/>
    </xf>
    <xf numFmtId="174" fontId="1" fillId="0" borderId="0" xfId="0" applyNumberFormat="1" applyFont="1"/>
    <xf numFmtId="4" fontId="31" fillId="6" borderId="36" xfId="0" applyNumberFormat="1" applyFont="1" applyFill="1" applyBorder="1" applyAlignment="1">
      <alignment horizontal="right" indent="2"/>
    </xf>
    <xf numFmtId="4" fontId="31" fillId="6" borderId="35" xfId="0" applyNumberFormat="1" applyFont="1" applyFill="1" applyBorder="1" applyAlignment="1">
      <alignment horizontal="right" indent="2"/>
    </xf>
    <xf numFmtId="0" fontId="31" fillId="6" borderId="34" xfId="0" applyFont="1" applyFill="1" applyBorder="1" applyAlignment="1">
      <alignment horizontal="left" indent="1"/>
    </xf>
    <xf numFmtId="4" fontId="30" fillId="4" borderId="43" xfId="0" applyNumberFormat="1" applyFont="1" applyFill="1" applyBorder="1" applyAlignment="1">
      <alignment horizontal="right" indent="1"/>
    </xf>
    <xf numFmtId="4" fontId="30" fillId="0" borderId="42" xfId="0" applyNumberFormat="1" applyFont="1" applyBorder="1" applyAlignment="1">
      <alignment horizontal="right" indent="1"/>
    </xf>
    <xf numFmtId="4" fontId="30" fillId="4" borderId="40" xfId="0" applyNumberFormat="1" applyFont="1" applyFill="1" applyBorder="1" applyAlignment="1">
      <alignment horizontal="right" indent="2"/>
    </xf>
    <xf numFmtId="4" fontId="30" fillId="0" borderId="13" xfId="0" applyNumberFormat="1" applyFont="1" applyBorder="1" applyAlignment="1">
      <alignment horizontal="right" indent="2"/>
    </xf>
    <xf numFmtId="4" fontId="30" fillId="4" borderId="39" xfId="0" applyNumberFormat="1" applyFont="1" applyFill="1" applyBorder="1" applyAlignment="1">
      <alignment horizontal="right" indent="2"/>
    </xf>
    <xf numFmtId="4" fontId="30" fillId="0" borderId="38" xfId="0" applyNumberFormat="1" applyFont="1" applyBorder="1" applyAlignment="1">
      <alignment horizontal="right" indent="2"/>
    </xf>
    <xf numFmtId="0" fontId="23" fillId="0" borderId="0" xfId="0" applyFont="1"/>
    <xf numFmtId="4" fontId="24" fillId="0" borderId="0" xfId="0" applyNumberFormat="1" applyFont="1" applyAlignment="1">
      <alignment horizontal="center"/>
    </xf>
    <xf numFmtId="0" fontId="4" fillId="0" borderId="0" xfId="0" applyFont="1"/>
    <xf numFmtId="4" fontId="1" fillId="0" borderId="0" xfId="0" applyNumberFormat="1" applyFont="1"/>
    <xf numFmtId="2" fontId="1" fillId="0" borderId="0" xfId="0" applyNumberFormat="1" applyFont="1" applyAlignment="1">
      <alignment horizontal="right" indent="1"/>
    </xf>
    <xf numFmtId="4" fontId="19" fillId="0" borderId="0" xfId="0" applyNumberFormat="1" applyFont="1"/>
    <xf numFmtId="176" fontId="30" fillId="2" borderId="0" xfId="0" applyNumberFormat="1" applyFont="1" applyFill="1" applyAlignment="1">
      <alignment horizontal="right"/>
    </xf>
    <xf numFmtId="2" fontId="30" fillId="0" borderId="0" xfId="0" applyNumberFormat="1" applyFont="1" applyAlignment="1">
      <alignment horizontal="right" indent="1"/>
    </xf>
    <xf numFmtId="176" fontId="30" fillId="4" borderId="0" xfId="0" applyNumberFormat="1" applyFont="1" applyFill="1" applyAlignment="1">
      <alignment horizontal="right"/>
    </xf>
    <xf numFmtId="2" fontId="30" fillId="0" borderId="13" xfId="0" applyNumberFormat="1" applyFont="1" applyBorder="1" applyAlignment="1">
      <alignment horizontal="right" indent="1"/>
    </xf>
    <xf numFmtId="176" fontId="30" fillId="4" borderId="13" xfId="0" applyNumberFormat="1" applyFont="1" applyFill="1" applyBorder="1" applyAlignment="1">
      <alignment horizontal="right"/>
    </xf>
    <xf numFmtId="2" fontId="30" fillId="0" borderId="38" xfId="0" applyNumberFormat="1" applyFont="1" applyBorder="1" applyAlignment="1">
      <alignment horizontal="right" indent="1"/>
    </xf>
    <xf numFmtId="1" fontId="29" fillId="6" borderId="48" xfId="0" applyNumberFormat="1" applyFont="1" applyFill="1" applyBorder="1" applyAlignment="1">
      <alignment horizontal="center" vertical="top"/>
    </xf>
    <xf numFmtId="1" fontId="29" fillId="6" borderId="7" xfId="0" applyNumberFormat="1" applyFont="1" applyFill="1" applyBorder="1" applyAlignment="1">
      <alignment horizontal="center" vertical="center"/>
    </xf>
    <xf numFmtId="4" fontId="23" fillId="0" borderId="0" xfId="0" applyNumberFormat="1" applyFont="1"/>
    <xf numFmtId="0" fontId="1" fillId="0" borderId="0" xfId="8"/>
    <xf numFmtId="0" fontId="1" fillId="0" borderId="0" xfId="7"/>
    <xf numFmtId="0" fontId="44" fillId="0" borderId="0" xfId="8" applyFont="1"/>
    <xf numFmtId="0" fontId="1" fillId="0" borderId="0" xfId="8" applyAlignment="1">
      <alignment horizontal="left"/>
    </xf>
    <xf numFmtId="0" fontId="45" fillId="0" borderId="0" xfId="8" applyFont="1" applyAlignment="1">
      <alignment horizontal="left"/>
    </xf>
    <xf numFmtId="167" fontId="46" fillId="0" borderId="0" xfId="8" applyNumberFormat="1" applyFont="1" applyAlignment="1">
      <alignment horizontal="center"/>
    </xf>
    <xf numFmtId="37" fontId="1" fillId="0" borderId="0" xfId="8" applyNumberFormat="1"/>
    <xf numFmtId="0" fontId="9" fillId="0" borderId="0" xfId="8" applyFont="1"/>
    <xf numFmtId="176" fontId="31" fillId="6" borderId="36" xfId="8" applyNumberFormat="1" applyFont="1" applyFill="1" applyBorder="1" applyAlignment="1">
      <alignment horizontal="right"/>
    </xf>
    <xf numFmtId="176" fontId="31" fillId="6" borderId="35" xfId="8" applyNumberFormat="1" applyFont="1" applyFill="1" applyBorder="1" applyAlignment="1">
      <alignment horizontal="right"/>
    </xf>
    <xf numFmtId="0" fontId="31" fillId="6" borderId="34" xfId="8" applyFont="1" applyFill="1" applyBorder="1"/>
    <xf numFmtId="2" fontId="1" fillId="0" borderId="0" xfId="8" applyNumberFormat="1"/>
    <xf numFmtId="176" fontId="30" fillId="2" borderId="43" xfId="8" applyNumberFormat="1" applyFont="1" applyFill="1" applyBorder="1" applyAlignment="1">
      <alignment horizontal="right"/>
    </xf>
    <xf numFmtId="176" fontId="30" fillId="2" borderId="42" xfId="8" applyNumberFormat="1" applyFont="1" applyFill="1" applyBorder="1" applyAlignment="1">
      <alignment horizontal="right"/>
    </xf>
    <xf numFmtId="0" fontId="30" fillId="0" borderId="41" xfId="8" applyFont="1" applyBorder="1"/>
    <xf numFmtId="176" fontId="30" fillId="2" borderId="40" xfId="8" applyNumberFormat="1" applyFont="1" applyFill="1" applyBorder="1" applyAlignment="1">
      <alignment horizontal="right"/>
    </xf>
    <xf numFmtId="176" fontId="30" fillId="2" borderId="13" xfId="8" applyNumberFormat="1" applyFont="1" applyFill="1" applyBorder="1" applyAlignment="1">
      <alignment horizontal="right"/>
    </xf>
    <xf numFmtId="0" fontId="30" fillId="0" borderId="8" xfId="8" applyFont="1" applyBorder="1"/>
    <xf numFmtId="4" fontId="30" fillId="0" borderId="8" xfId="8" applyNumberFormat="1" applyFont="1" applyBorder="1"/>
    <xf numFmtId="176" fontId="30" fillId="2" borderId="39" xfId="8" applyNumberFormat="1" applyFont="1" applyFill="1" applyBorder="1" applyAlignment="1">
      <alignment horizontal="right"/>
    </xf>
    <xf numFmtId="176" fontId="30" fillId="2" borderId="38" xfId="8" applyNumberFormat="1" applyFont="1" applyFill="1" applyBorder="1" applyAlignment="1">
      <alignment horizontal="right"/>
    </xf>
    <xf numFmtId="0" fontId="30" fillId="0" borderId="37" xfId="8" applyFont="1" applyBorder="1"/>
    <xf numFmtId="0" fontId="1" fillId="0" borderId="0" xfId="8" applyAlignment="1">
      <alignment vertical="center"/>
    </xf>
    <xf numFmtId="0" fontId="29" fillId="6" borderId="28" xfId="8" applyFont="1" applyFill="1" applyBorder="1" applyAlignment="1">
      <alignment horizontal="center" vertical="center"/>
    </xf>
    <xf numFmtId="0" fontId="19" fillId="0" borderId="0" xfId="7" applyFont="1"/>
    <xf numFmtId="0" fontId="19" fillId="0" borderId="0" xfId="8" applyFont="1"/>
    <xf numFmtId="0" fontId="19" fillId="2" borderId="0" xfId="8" applyFont="1" applyFill="1"/>
    <xf numFmtId="176" fontId="19" fillId="2" borderId="0" xfId="8" applyNumberFormat="1" applyFont="1" applyFill="1"/>
    <xf numFmtId="4" fontId="30" fillId="0" borderId="13" xfId="7" applyNumberFormat="1" applyFont="1" applyBorder="1"/>
    <xf numFmtId="4" fontId="30" fillId="0" borderId="38" xfId="7" applyNumberFormat="1" applyFont="1" applyBorder="1"/>
    <xf numFmtId="0" fontId="19" fillId="0" borderId="0" xfId="8" applyFont="1" applyAlignment="1">
      <alignment vertical="center"/>
    </xf>
    <xf numFmtId="0" fontId="5" fillId="0" borderId="0" xfId="8" applyFont="1"/>
    <xf numFmtId="179" fontId="30" fillId="0" borderId="38" xfId="3" applyNumberFormat="1" applyFont="1" applyBorder="1" applyAlignment="1">
      <alignment horizontal="right"/>
    </xf>
    <xf numFmtId="1" fontId="29" fillId="6" borderId="24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174" fontId="30" fillId="2" borderId="0" xfId="0" applyNumberFormat="1" applyFont="1" applyFill="1" applyAlignment="1">
      <alignment horizontal="left" vertical="top"/>
    </xf>
    <xf numFmtId="0" fontId="25" fillId="0" borderId="0" xfId="0" applyFont="1" applyAlignment="1">
      <alignment horizontal="center"/>
    </xf>
    <xf numFmtId="0" fontId="32" fillId="6" borderId="6" xfId="0" applyFont="1" applyFill="1" applyBorder="1" applyAlignment="1">
      <alignment horizontal="center" vertical="center" wrapText="1"/>
    </xf>
    <xf numFmtId="0" fontId="31" fillId="6" borderId="4" xfId="0" applyFont="1" applyFill="1" applyBorder="1" applyAlignment="1">
      <alignment horizontal="center" vertical="center"/>
    </xf>
    <xf numFmtId="0" fontId="31" fillId="6" borderId="7" xfId="0" applyFont="1" applyFill="1" applyBorder="1" applyAlignment="1">
      <alignment horizontal="center" vertical="center"/>
    </xf>
    <xf numFmtId="0" fontId="32" fillId="6" borderId="10" xfId="0" applyFont="1" applyFill="1" applyBorder="1" applyAlignment="1">
      <alignment horizontal="center" vertical="center"/>
    </xf>
    <xf numFmtId="0" fontId="32" fillId="6" borderId="4" xfId="0" applyFont="1" applyFill="1" applyBorder="1" applyAlignment="1">
      <alignment horizontal="center" vertical="center"/>
    </xf>
    <xf numFmtId="0" fontId="32" fillId="6" borderId="5" xfId="0" applyFont="1" applyFill="1" applyBorder="1" applyAlignment="1">
      <alignment horizontal="center" vertical="center"/>
    </xf>
    <xf numFmtId="0" fontId="32" fillId="6" borderId="4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3" fontId="1" fillId="0" borderId="0" xfId="0" applyNumberFormat="1" applyFont="1" applyAlignment="1">
      <alignment wrapText="1"/>
    </xf>
    <xf numFmtId="0" fontId="1" fillId="0" borderId="0" xfId="0" applyFont="1" applyAlignment="1">
      <alignment horizontal="left" wrapText="1"/>
    </xf>
    <xf numFmtId="0" fontId="35" fillId="6" borderId="23" xfId="0" applyFont="1" applyFill="1" applyBorder="1" applyAlignment="1">
      <alignment horizontal="center" vertical="center"/>
    </xf>
    <xf numFmtId="0" fontId="35" fillId="6" borderId="26" xfId="0" applyFont="1" applyFill="1" applyBorder="1" applyAlignment="1">
      <alignment horizontal="center" vertical="center"/>
    </xf>
    <xf numFmtId="0" fontId="35" fillId="6" borderId="27" xfId="0" applyFont="1" applyFill="1" applyBorder="1" applyAlignment="1">
      <alignment horizontal="center" vertical="center"/>
    </xf>
    <xf numFmtId="0" fontId="35" fillId="6" borderId="24" xfId="0" applyFont="1" applyFill="1" applyBorder="1" applyAlignment="1">
      <alignment horizontal="center" vertical="center"/>
    </xf>
    <xf numFmtId="2" fontId="35" fillId="6" borderId="4" xfId="0" applyNumberFormat="1" applyFont="1" applyFill="1" applyBorder="1" applyAlignment="1">
      <alignment horizontal="center" vertical="center"/>
    </xf>
    <xf numFmtId="2" fontId="35" fillId="6" borderId="28" xfId="0" applyNumberFormat="1" applyFont="1" applyFill="1" applyBorder="1" applyAlignment="1">
      <alignment horizontal="center" vertical="center"/>
    </xf>
    <xf numFmtId="49" fontId="35" fillId="6" borderId="4" xfId="0" applyNumberFormat="1" applyFont="1" applyFill="1" applyBorder="1" applyAlignment="1">
      <alignment horizontal="center" vertical="center"/>
    </xf>
    <xf numFmtId="49" fontId="35" fillId="6" borderId="28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35" fillId="6" borderId="32" xfId="0" applyFont="1" applyFill="1" applyBorder="1" applyAlignment="1">
      <alignment horizontal="center" vertical="center" wrapText="1" shrinkToFit="1"/>
    </xf>
    <xf numFmtId="0" fontId="35" fillId="6" borderId="33" xfId="0" applyFont="1" applyFill="1" applyBorder="1" applyAlignment="1">
      <alignment horizontal="center" vertical="center" wrapText="1" shrinkToFit="1"/>
    </xf>
    <xf numFmtId="0" fontId="35" fillId="6" borderId="31" xfId="0" applyFont="1" applyFill="1" applyBorder="1" applyAlignment="1">
      <alignment horizontal="center" vertical="center" wrapText="1" shrinkToFit="1"/>
    </xf>
    <xf numFmtId="0" fontId="29" fillId="6" borderId="23" xfId="0" applyFont="1" applyFill="1" applyBorder="1" applyAlignment="1">
      <alignment horizontal="center" vertical="center"/>
    </xf>
    <xf numFmtId="0" fontId="29" fillId="6" borderId="27" xfId="0" applyFont="1" applyFill="1" applyBorder="1" applyAlignment="1">
      <alignment horizontal="center" vertical="center"/>
    </xf>
    <xf numFmtId="0" fontId="29" fillId="6" borderId="24" xfId="0" applyFont="1" applyFill="1" applyBorder="1" applyAlignment="1">
      <alignment horizontal="center" vertical="center"/>
    </xf>
    <xf numFmtId="0" fontId="29" fillId="6" borderId="25" xfId="0" applyFont="1" applyFill="1" applyBorder="1" applyAlignment="1">
      <alignment horizontal="center" vertical="center"/>
    </xf>
    <xf numFmtId="3" fontId="29" fillId="6" borderId="24" xfId="0" applyNumberFormat="1" applyFont="1" applyFill="1" applyBorder="1" applyAlignment="1">
      <alignment horizontal="center" vertical="center" wrapText="1"/>
    </xf>
    <xf numFmtId="3" fontId="29" fillId="6" borderId="25" xfId="0" applyNumberFormat="1" applyFont="1" applyFill="1" applyBorder="1" applyAlignment="1">
      <alignment horizontal="center" vertical="center" wrapText="1"/>
    </xf>
    <xf numFmtId="0" fontId="25" fillId="4" borderId="0" xfId="0" applyFont="1" applyFill="1" applyAlignment="1">
      <alignment horizontal="center"/>
    </xf>
    <xf numFmtId="0" fontId="27" fillId="4" borderId="0" xfId="0" applyFont="1" applyFill="1" applyAlignment="1">
      <alignment horizontal="center"/>
    </xf>
    <xf numFmtId="165" fontId="29" fillId="6" borderId="46" xfId="0" applyNumberFormat="1" applyFont="1" applyFill="1" applyBorder="1" applyAlignment="1">
      <alignment horizontal="center" vertical="center" wrapText="1"/>
    </xf>
    <xf numFmtId="165" fontId="29" fillId="6" borderId="47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9" fillId="6" borderId="50" xfId="0" applyFont="1" applyFill="1" applyBorder="1" applyAlignment="1">
      <alignment horizontal="center" vertical="center"/>
    </xf>
    <xf numFmtId="0" fontId="29" fillId="6" borderId="51" xfId="0" applyFont="1" applyFill="1" applyBorder="1" applyAlignment="1">
      <alignment horizontal="center" vertical="center"/>
    </xf>
    <xf numFmtId="1" fontId="29" fillId="6" borderId="24" xfId="0" applyNumberFormat="1" applyFont="1" applyFill="1" applyBorder="1" applyAlignment="1">
      <alignment horizontal="center" vertical="center"/>
    </xf>
    <xf numFmtId="1" fontId="29" fillId="6" borderId="25" xfId="0" applyNumberFormat="1" applyFont="1" applyFill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29" fillId="6" borderId="52" xfId="0" applyFont="1" applyFill="1" applyBorder="1" applyAlignment="1">
      <alignment horizontal="center" vertical="center"/>
    </xf>
    <xf numFmtId="0" fontId="29" fillId="6" borderId="23" xfId="0" applyFont="1" applyFill="1" applyBorder="1" applyAlignment="1">
      <alignment horizontal="center" vertical="center" wrapText="1"/>
    </xf>
    <xf numFmtId="0" fontId="29" fillId="6" borderId="27" xfId="0" applyFont="1" applyFill="1" applyBorder="1" applyAlignment="1">
      <alignment vertical="center" wrapText="1"/>
    </xf>
    <xf numFmtId="0" fontId="29" fillId="6" borderId="27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left"/>
    </xf>
    <xf numFmtId="0" fontId="29" fillId="6" borderId="26" xfId="0" applyFont="1" applyFill="1" applyBorder="1" applyAlignment="1">
      <alignment horizontal="center" vertical="center"/>
    </xf>
    <xf numFmtId="3" fontId="29" fillId="6" borderId="4" xfId="0" applyNumberFormat="1" applyFont="1" applyFill="1" applyBorder="1" applyAlignment="1">
      <alignment horizontal="center" vertical="center"/>
    </xf>
    <xf numFmtId="3" fontId="29" fillId="6" borderId="28" xfId="0" applyNumberFormat="1" applyFont="1" applyFill="1" applyBorder="1" applyAlignment="1">
      <alignment horizontal="center" vertical="center"/>
    </xf>
    <xf numFmtId="3" fontId="29" fillId="6" borderId="56" xfId="0" applyNumberFormat="1" applyFont="1" applyFill="1" applyBorder="1" applyAlignment="1">
      <alignment horizontal="center" vertical="center"/>
    </xf>
    <xf numFmtId="3" fontId="29" fillId="6" borderId="29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1" fontId="29" fillId="6" borderId="23" xfId="0" applyNumberFormat="1" applyFont="1" applyFill="1" applyBorder="1" applyAlignment="1">
      <alignment horizontal="center" vertical="center"/>
    </xf>
    <xf numFmtId="1" fontId="29" fillId="6" borderId="26" xfId="0" applyNumberFormat="1" applyFont="1" applyFill="1" applyBorder="1" applyAlignment="1">
      <alignment horizontal="center" vertical="center"/>
    </xf>
    <xf numFmtId="1" fontId="29" fillId="6" borderId="27" xfId="0" applyNumberFormat="1" applyFont="1" applyFill="1" applyBorder="1" applyAlignment="1">
      <alignment horizontal="center" vertical="center"/>
    </xf>
    <xf numFmtId="1" fontId="29" fillId="6" borderId="24" xfId="0" quotePrefix="1" applyNumberFormat="1" applyFont="1" applyFill="1" applyBorder="1" applyAlignment="1">
      <alignment horizontal="center" vertical="center"/>
    </xf>
    <xf numFmtId="0" fontId="29" fillId="6" borderId="25" xfId="0" applyFont="1" applyFill="1" applyBorder="1" applyAlignment="1">
      <alignment horizontal="center" vertical="center" wrapText="1"/>
    </xf>
    <xf numFmtId="0" fontId="29" fillId="6" borderId="56" xfId="0" applyFont="1" applyFill="1" applyBorder="1" applyAlignment="1">
      <alignment horizontal="center" vertical="center" wrapText="1"/>
    </xf>
    <xf numFmtId="0" fontId="29" fillId="6" borderId="29" xfId="0" applyFont="1" applyFill="1" applyBorder="1" applyAlignment="1">
      <alignment horizontal="center" vertical="center" wrapText="1"/>
    </xf>
    <xf numFmtId="0" fontId="29" fillId="6" borderId="23" xfId="8" applyFont="1" applyFill="1" applyBorder="1" applyAlignment="1">
      <alignment horizontal="center" vertical="center"/>
    </xf>
    <xf numFmtId="0" fontId="29" fillId="6" borderId="26" xfId="8" applyFont="1" applyFill="1" applyBorder="1" applyAlignment="1">
      <alignment horizontal="center" vertical="center"/>
    </xf>
    <xf numFmtId="0" fontId="29" fillId="6" borderId="27" xfId="8" applyFont="1" applyFill="1" applyBorder="1" applyAlignment="1">
      <alignment horizontal="center" vertical="center"/>
    </xf>
    <xf numFmtId="0" fontId="29" fillId="6" borderId="24" xfId="8" applyFont="1" applyFill="1" applyBorder="1" applyAlignment="1">
      <alignment horizontal="center" vertical="center" wrapText="1"/>
    </xf>
    <xf numFmtId="0" fontId="29" fillId="6" borderId="25" xfId="8" applyFont="1" applyFill="1" applyBorder="1" applyAlignment="1">
      <alignment horizontal="center" vertical="center" wrapText="1"/>
    </xf>
    <xf numFmtId="0" fontId="29" fillId="6" borderId="4" xfId="8" applyFont="1" applyFill="1" applyBorder="1" applyAlignment="1">
      <alignment horizontal="center" vertical="center"/>
    </xf>
    <xf numFmtId="0" fontId="29" fillId="6" borderId="4" xfId="8" applyFont="1" applyFill="1" applyBorder="1" applyAlignment="1">
      <alignment horizontal="center" vertical="center" wrapText="1"/>
    </xf>
    <xf numFmtId="0" fontId="29" fillId="6" borderId="4" xfId="8" quotePrefix="1" applyFont="1" applyFill="1" applyBorder="1" applyAlignment="1">
      <alignment horizontal="center" vertical="center" wrapText="1"/>
    </xf>
    <xf numFmtId="0" fontId="29" fillId="6" borderId="56" xfId="8" applyFont="1" applyFill="1" applyBorder="1" applyAlignment="1">
      <alignment horizontal="center" vertical="center" wrapText="1"/>
    </xf>
    <xf numFmtId="0" fontId="25" fillId="0" borderId="0" xfId="8" applyFont="1" applyAlignment="1">
      <alignment horizontal="center"/>
    </xf>
    <xf numFmtId="0" fontId="27" fillId="0" borderId="0" xfId="8" applyFont="1" applyAlignment="1">
      <alignment horizontal="center"/>
    </xf>
    <xf numFmtId="0" fontId="18" fillId="0" borderId="0" xfId="8" applyFont="1" applyAlignment="1">
      <alignment horizontal="center"/>
    </xf>
    <xf numFmtId="0" fontId="29" fillId="6" borderId="46" xfId="8" applyFont="1" applyFill="1" applyBorder="1" applyAlignment="1">
      <alignment horizontal="center" vertical="center"/>
    </xf>
    <xf numFmtId="0" fontId="29" fillId="6" borderId="57" xfId="8" applyFont="1" applyFill="1" applyBorder="1" applyAlignment="1">
      <alignment horizontal="center" vertical="center"/>
    </xf>
    <xf numFmtId="0" fontId="29" fillId="6" borderId="47" xfId="8" applyFont="1" applyFill="1" applyBorder="1" applyAlignment="1">
      <alignment horizontal="center" vertical="center"/>
    </xf>
    <xf numFmtId="0" fontId="29" fillId="6" borderId="24" xfId="8" applyFont="1" applyFill="1" applyBorder="1" applyAlignment="1">
      <alignment horizontal="center" vertical="center"/>
    </xf>
    <xf numFmtId="0" fontId="29" fillId="6" borderId="25" xfId="8" applyFont="1" applyFill="1" applyBorder="1" applyAlignment="1">
      <alignment horizontal="center" vertical="center"/>
    </xf>
    <xf numFmtId="0" fontId="29" fillId="6" borderId="56" xfId="8" applyFont="1" applyFill="1" applyBorder="1" applyAlignment="1">
      <alignment horizontal="center" vertical="center"/>
    </xf>
    <xf numFmtId="0" fontId="30" fillId="0" borderId="38" xfId="0" applyFont="1" applyBorder="1" applyAlignment="1">
      <alignment horizontal="left" indent="1"/>
    </xf>
    <xf numFmtId="174" fontId="31" fillId="2" borderId="13" xfId="0" applyNumberFormat="1" applyFont="1" applyFill="1" applyBorder="1" applyAlignment="1">
      <alignment horizontal="right"/>
    </xf>
    <xf numFmtId="0" fontId="37" fillId="4" borderId="58" xfId="0" applyFont="1" applyFill="1" applyBorder="1" applyAlignment="1">
      <alignment horizontal="left" wrapText="1" indent="1"/>
    </xf>
    <xf numFmtId="0" fontId="36" fillId="4" borderId="58" xfId="0" applyFont="1" applyFill="1" applyBorder="1" applyAlignment="1">
      <alignment horizontal="left" wrapText="1"/>
    </xf>
    <xf numFmtId="0" fontId="30" fillId="0" borderId="59" xfId="0" applyFont="1" applyBorder="1"/>
    <xf numFmtId="0" fontId="30" fillId="0" borderId="13" xfId="0" applyFont="1" applyBorder="1"/>
    <xf numFmtId="0" fontId="30" fillId="0" borderId="60" xfId="0" applyFont="1" applyBorder="1"/>
    <xf numFmtId="0" fontId="19" fillId="0" borderId="61" xfId="0" applyFont="1" applyBorder="1" applyAlignment="1">
      <alignment horizontal="left"/>
    </xf>
    <xf numFmtId="0" fontId="19" fillId="4" borderId="61" xfId="0" applyFont="1" applyFill="1" applyBorder="1"/>
    <xf numFmtId="0" fontId="28" fillId="0" borderId="37" xfId="0" applyFont="1" applyBorder="1" applyAlignment="1">
      <alignment horizontal="left" indent="1"/>
    </xf>
    <xf numFmtId="174" fontId="28" fillId="2" borderId="38" xfId="0" applyNumberFormat="1" applyFont="1" applyFill="1" applyBorder="1" applyAlignment="1">
      <alignment horizontal="right"/>
    </xf>
    <xf numFmtId="0" fontId="28" fillId="0" borderId="38" xfId="0" applyFont="1" applyBorder="1" applyAlignment="1">
      <alignment horizontal="left" indent="1"/>
    </xf>
    <xf numFmtId="0" fontId="30" fillId="0" borderId="62" xfId="0" applyFont="1" applyBorder="1"/>
    <xf numFmtId="0" fontId="30" fillId="0" borderId="61" xfId="0" applyFont="1" applyBorder="1"/>
    <xf numFmtId="174" fontId="30" fillId="0" borderId="61" xfId="0" applyNumberFormat="1" applyFont="1" applyBorder="1"/>
    <xf numFmtId="174" fontId="30" fillId="0" borderId="0" xfId="0" applyNumberFormat="1" applyFont="1"/>
  </cellXfs>
  <cellStyles count="10">
    <cellStyle name="Euro" xfId="1" xr:uid="{00000000-0005-0000-0000-000000000000}"/>
    <cellStyle name="Hipervínculo" xfId="6" builtinId="8"/>
    <cellStyle name="Hipervínculo 2" xfId="9" xr:uid="{00000000-0005-0000-0000-000002000000}"/>
    <cellStyle name="Normal" xfId="0" builtinId="0"/>
    <cellStyle name="Normal 2" xfId="5" xr:uid="{00000000-0005-0000-0000-000004000000}"/>
    <cellStyle name="Normal 2 2" xfId="8" xr:uid="{00000000-0005-0000-0000-000005000000}"/>
    <cellStyle name="Normal 3" xfId="7" xr:uid="{00000000-0005-0000-0000-000006000000}"/>
    <cellStyle name="Normal_2.1 EnctaInd Empresas 2006 DATOS_INE_nc44707" xfId="2" xr:uid="{00000000-0005-0000-0000-000007000000}"/>
    <cellStyle name="Normal_EnctaInd Empresas 2001" xfId="3" xr:uid="{00000000-0005-0000-0000-000008000000}"/>
    <cellStyle name="pepe" xfId="4" xr:uid="{00000000-0005-0000-0000-000009000000}"/>
  </cellStyles>
  <dxfs count="0"/>
  <tableStyles count="0" defaultTableStyle="TableStyleMedium9" defaultPivotStyle="PivotStyleLight16"/>
  <colors>
    <mruColors>
      <color rgb="FFFFCCCC"/>
      <color rgb="FFFF99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externalLink" Target="externalLinks/externalLink11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>
                <a:latin typeface="Ubuntu Light" panose="020B0604030602030204" pitchFamily="34" charset="0"/>
              </a:rPr>
              <a:t>GRÁFICO: Distribución de las empresas de la Industria de la Alimentación
según subsector de actividad. Año 2024</a:t>
            </a:r>
          </a:p>
        </c:rich>
      </c:tx>
      <c:layout>
        <c:manualLayout>
          <c:xMode val="edge"/>
          <c:yMode val="edge"/>
          <c:x val="0.10902859211002533"/>
          <c:y val="2.8138640713851241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198470991456482"/>
          <c:y val="0.30973451327433632"/>
          <c:w val="0.46050139663621875"/>
          <c:h val="0.41814159292035397"/>
        </c:manualLayout>
      </c:layout>
      <c:pie3DChart>
        <c:varyColors val="1"/>
        <c:ser>
          <c:idx val="0"/>
          <c:order val="0"/>
          <c:tx>
            <c:strRef>
              <c:f>'6.2.1'!$A$8:$A$15</c:f>
              <c:strCache>
                <c:ptCount val="8"/>
                <c:pt idx="0">
                  <c:v>Procesado y conservación de carne y elaboración de productos cárnicos</c:v>
                </c:pt>
                <c:pt idx="1">
                  <c:v>Procesado y conservación de pescados, crustáceos y moluscos</c:v>
                </c:pt>
                <c:pt idx="2">
                  <c:v>Procesado y conservación de frutas y hortalizas</c:v>
                </c:pt>
                <c:pt idx="3">
                  <c:v>Fabricación de aceites y grasas vegetales y animales</c:v>
                </c:pt>
                <c:pt idx="4">
                  <c:v>Fabricación de productos lácteos</c:v>
                </c:pt>
                <c:pt idx="5">
                  <c:v>Fabricación de productos de molinería, almidones y productos amiláceos</c:v>
                </c:pt>
                <c:pt idx="6">
                  <c:v>Fabricación de productos de panadería y pastas alimenticias</c:v>
                </c:pt>
                <c:pt idx="7">
                  <c:v>Fabricación de productos para la alimentación animal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explosion val="22"/>
          <c:dPt>
            <c:idx val="0"/>
            <c:bubble3D val="0"/>
            <c:spPr>
              <a:solidFill>
                <a:srgbClr val="008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A4BB-43E2-B9C7-B0FC4681AF4A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A4BB-43E2-B9C7-B0FC4681AF4A}"/>
              </c:ext>
            </c:extLst>
          </c:dPt>
          <c:dPt>
            <c:idx val="2"/>
            <c:bubble3D val="0"/>
            <c:spPr>
              <a:solidFill>
                <a:srgbClr val="00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A4BB-43E2-B9C7-B0FC4681AF4A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A4BB-43E2-B9C7-B0FC4681AF4A}"/>
              </c:ext>
            </c:extLst>
          </c:dPt>
          <c:dPt>
            <c:idx val="4"/>
            <c:bubble3D val="0"/>
            <c:spPr>
              <a:solidFill>
                <a:srgbClr val="800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A4BB-43E2-B9C7-B0FC4681AF4A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A4BB-43E2-B9C7-B0FC4681AF4A}"/>
              </c:ext>
            </c:extLst>
          </c:dPt>
          <c:dPt>
            <c:idx val="6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A4BB-43E2-B9C7-B0FC4681AF4A}"/>
              </c:ext>
            </c:extLst>
          </c:dPt>
          <c:dPt>
            <c:idx val="7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A4BB-43E2-B9C7-B0FC4681AF4A}"/>
              </c:ext>
            </c:extLst>
          </c:dPt>
          <c:dPt>
            <c:idx val="8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A4BB-43E2-B9C7-B0FC4681AF4A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A4BB-43E2-B9C7-B0FC4681AF4A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5-A4BB-43E2-B9C7-B0FC4681AF4A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7-A4BB-43E2-B9C7-B0FC4681AF4A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9-A4BB-43E2-B9C7-B0FC4681AF4A}"/>
              </c:ext>
            </c:extLst>
          </c:dPt>
          <c:dLbls>
            <c:dLbl>
              <c:idx val="0"/>
              <c:layout>
                <c:manualLayout>
                  <c:x val="5.1848198864018868E-2"/>
                  <c:y val="-6.885295977274492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BB-43E2-B9C7-B0FC4681AF4A}"/>
                </c:ext>
              </c:extLst>
            </c:dLbl>
            <c:dLbl>
              <c:idx val="1"/>
              <c:layout>
                <c:manualLayout>
                  <c:x val="4.7945330007406917E-2"/>
                  <c:y val="-9.728640285283833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BB-43E2-B9C7-B0FC4681AF4A}"/>
                </c:ext>
              </c:extLst>
            </c:dLbl>
            <c:dLbl>
              <c:idx val="2"/>
              <c:layout>
                <c:manualLayout>
                  <c:x val="4.2237235103705993E-2"/>
                  <c:y val="-4.971811422282401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BB-43E2-B9C7-B0FC4681AF4A}"/>
                </c:ext>
              </c:extLst>
            </c:dLbl>
            <c:dLbl>
              <c:idx val="3"/>
              <c:layout>
                <c:manualLayout>
                  <c:x val="5.0615279243398814E-2"/>
                  <c:y val="2.361410051916569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BB-43E2-B9C7-B0FC4681AF4A}"/>
                </c:ext>
              </c:extLst>
            </c:dLbl>
            <c:dLbl>
              <c:idx val="4"/>
              <c:layout>
                <c:manualLayout>
                  <c:x val="2.6056098443720595E-2"/>
                  <c:y val="2.628205059014631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4BB-43E2-B9C7-B0FC4681AF4A}"/>
                </c:ext>
              </c:extLst>
            </c:dLbl>
            <c:dLbl>
              <c:idx val="5"/>
              <c:layout>
                <c:manualLayout>
                  <c:x val="-9.0957745204487874E-3"/>
                  <c:y val="6.730032974802070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4BB-43E2-B9C7-B0FC4681AF4A}"/>
                </c:ext>
              </c:extLst>
            </c:dLbl>
            <c:dLbl>
              <c:idx val="6"/>
              <c:layout>
                <c:manualLayout>
                  <c:x val="-2.4634545783568607E-2"/>
                  <c:y val="7.282304242470023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4BB-43E2-B9C7-B0FC4681AF4A}"/>
                </c:ext>
              </c:extLst>
            </c:dLbl>
            <c:dLbl>
              <c:idx val="7"/>
              <c:layout>
                <c:manualLayout>
                  <c:x val="-4.6398841838581252E-4"/>
                  <c:y val="-5.265714301133880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4BB-43E2-B9C7-B0FC4681AF4A}"/>
                </c:ext>
              </c:extLst>
            </c:dLbl>
            <c:dLbl>
              <c:idx val="8"/>
              <c:layout>
                <c:manualLayout>
                  <c:x val="-6.4266525431671523E-2"/>
                  <c:y val="-4.562965025421082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4BB-43E2-B9C7-B0FC4681AF4A}"/>
                </c:ext>
              </c:extLst>
            </c:dLbl>
            <c:dLbl>
              <c:idx val="9"/>
              <c:layout>
                <c:manualLayout>
                  <c:x val="-9.6324881044566706E-3"/>
                  <c:y val="-0.1404260788245935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4BB-43E2-B9C7-B0FC4681AF4A}"/>
                </c:ext>
              </c:extLst>
            </c:dLbl>
            <c:dLbl>
              <c:idx val="10"/>
              <c:layout>
                <c:manualLayout>
                  <c:x val="-3.4841339368034685E-3"/>
                  <c:y val="-0.100497367338271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4BB-43E2-B9C7-B0FC4681AF4A}"/>
                </c:ext>
              </c:extLst>
            </c:dLbl>
            <c:dLbl>
              <c:idx val="11"/>
              <c:layout>
                <c:manualLayout>
                  <c:x val="-8.3284233334931233E-4"/>
                  <c:y val="-7.621972976990233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4BB-43E2-B9C7-B0FC4681AF4A}"/>
                </c:ext>
              </c:extLst>
            </c:dLbl>
            <c:dLbl>
              <c:idx val="12"/>
              <c:layout>
                <c:manualLayout>
                  <c:x val="4.5200808377275345E-2"/>
                  <c:y val="-8.949406605308887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4BB-43E2-B9C7-B0FC4681AF4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Procesado y conservación de carne y elaboración de productos cárnicos</c:v>
              </c:pt>
              <c:pt idx="1">
                <c:v>Procesado y conservación de pescados, crustáceos y moluscos</c:v>
              </c:pt>
              <c:pt idx="2">
                <c:v>Procesado y conservación de frutas y hortalizas</c:v>
              </c:pt>
              <c:pt idx="3">
                <c:v>Fabricación de aceites y grasas vegetales y animales</c:v>
              </c:pt>
              <c:pt idx="4">
                <c:v>Fabricación de productos lácteos</c:v>
              </c:pt>
              <c:pt idx="5">
                <c:v>Fabricación de productos de molinería, almidones y productos amiláceos</c:v>
              </c:pt>
              <c:pt idx="6">
                <c:v>Fabricación de productos de panadería y pastas alimenticias</c:v>
              </c:pt>
              <c:pt idx="7">
                <c:v>Fabricación de productos para la alimentación animal</c:v>
              </c:pt>
            </c:strLit>
          </c:cat>
          <c:val>
            <c:numRef>
              <c:f>'6.2.1'!$B$8:$B$15</c:f>
              <c:numCache>
                <c:formatCode>#,##0\ \ </c:formatCode>
                <c:ptCount val="8"/>
                <c:pt idx="0">
                  <c:v>3147</c:v>
                </c:pt>
                <c:pt idx="1">
                  <c:v>562</c:v>
                </c:pt>
                <c:pt idx="2">
                  <c:v>1292</c:v>
                </c:pt>
                <c:pt idx="3">
                  <c:v>1621</c:v>
                </c:pt>
                <c:pt idx="4">
                  <c:v>1563</c:v>
                </c:pt>
                <c:pt idx="5">
                  <c:v>350</c:v>
                </c:pt>
                <c:pt idx="6">
                  <c:v>10657</c:v>
                </c:pt>
                <c:pt idx="7">
                  <c:v>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4BB-43E2-B9C7-B0FC4681AF4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75209495432821"/>
          <c:y val="1.5486725663716928E-2"/>
          <c:w val="0.30154170951283787"/>
          <c:h val="0.9601769911504425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Ubuntu Light" panose="020B0604030602030204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66" r="0.75000000000000266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Ubuntu Light" panose="020B0604030602030204" pitchFamily="34" charset="0"/>
                <a:ea typeface="Arial"/>
                <a:cs typeface="Arial"/>
              </a:defRPr>
            </a:pPr>
            <a:r>
              <a:rPr lang="es-ES">
                <a:latin typeface="Ubuntu Light" panose="020B0604030602030204" pitchFamily="34" charset="0"/>
              </a:rPr>
              <a:t>GRÁFICO: Evolución de la población activa, ocupada y parada de la Industria de la Alimentación (miles de personas)</a:t>
            </a:r>
          </a:p>
        </c:rich>
      </c:tx>
      <c:layout>
        <c:manualLayout>
          <c:xMode val="edge"/>
          <c:yMode val="edge"/>
          <c:x val="0.11005701254275937"/>
          <c:y val="3.0805687203791472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0909167048442208E-2"/>
          <c:y val="0.24881516587677824"/>
          <c:w val="0.87993212633680762"/>
          <c:h val="0.55924170616113988"/>
        </c:manualLayout>
      </c:layout>
      <c:lineChart>
        <c:grouping val="standard"/>
        <c:varyColors val="0"/>
        <c:ser>
          <c:idx val="0"/>
          <c:order val="0"/>
          <c:tx>
            <c:v>Activos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'6.13'!$A$7:$A$21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 (P)</c:v>
                </c:pt>
              </c:strCache>
            </c:strRef>
          </c:cat>
          <c:val>
            <c:numRef>
              <c:f>'6.13'!$B$7:$B$21</c:f>
              <c:numCache>
                <c:formatCode>#,##0.0__;\–#,##0.0__;0.0__;@__</c:formatCode>
                <c:ptCount val="15"/>
                <c:pt idx="0">
                  <c:v>438.42500000000001</c:v>
                </c:pt>
                <c:pt idx="1">
                  <c:v>439.6</c:v>
                </c:pt>
                <c:pt idx="2">
                  <c:v>445.72500000000002</c:v>
                </c:pt>
                <c:pt idx="3">
                  <c:v>454.1</c:v>
                </c:pt>
                <c:pt idx="4">
                  <c:v>468.5</c:v>
                </c:pt>
                <c:pt idx="5">
                  <c:v>454.1</c:v>
                </c:pt>
                <c:pt idx="6">
                  <c:v>468.92500000000001</c:v>
                </c:pt>
                <c:pt idx="7">
                  <c:v>494.27499999999998</c:v>
                </c:pt>
                <c:pt idx="8">
                  <c:v>485.3</c:v>
                </c:pt>
                <c:pt idx="9">
                  <c:v>493.6</c:v>
                </c:pt>
                <c:pt idx="10">
                  <c:v>508.9</c:v>
                </c:pt>
                <c:pt idx="11">
                  <c:v>490.375</c:v>
                </c:pt>
                <c:pt idx="12">
                  <c:v>514.27499999999998</c:v>
                </c:pt>
                <c:pt idx="13">
                  <c:v>533.375</c:v>
                </c:pt>
                <c:pt idx="14">
                  <c:v>520.02499999999998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DD-46D5-B62E-24D39B153D59}"/>
            </c:ext>
          </c:extLst>
        </c:ser>
        <c:ser>
          <c:idx val="1"/>
          <c:order val="1"/>
          <c:tx>
            <c:strRef>
              <c:f>'6.13'!$C$6</c:f>
              <c:strCache>
                <c:ptCount val="1"/>
                <c:pt idx="0">
                  <c:v>Ocupados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'6.13'!$A$7:$A$21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 (P)</c:v>
                </c:pt>
              </c:strCache>
            </c:strRef>
          </c:cat>
          <c:val>
            <c:numRef>
              <c:f>'6.13'!$C$7:$C$21</c:f>
              <c:numCache>
                <c:formatCode>#,##0.0__;\–#,##0.0__;0.0__;@__</c:formatCode>
                <c:ptCount val="15"/>
                <c:pt idx="0">
                  <c:v>392.27499999999998</c:v>
                </c:pt>
                <c:pt idx="1">
                  <c:v>393.1</c:v>
                </c:pt>
                <c:pt idx="2">
                  <c:v>388.92500000000001</c:v>
                </c:pt>
                <c:pt idx="3">
                  <c:v>393.3</c:v>
                </c:pt>
                <c:pt idx="4">
                  <c:v>420.7</c:v>
                </c:pt>
                <c:pt idx="5">
                  <c:v>414</c:v>
                </c:pt>
                <c:pt idx="6">
                  <c:v>423.67500000000001</c:v>
                </c:pt>
                <c:pt idx="7">
                  <c:v>448.02499999999998</c:v>
                </c:pt>
                <c:pt idx="8">
                  <c:v>442.4</c:v>
                </c:pt>
                <c:pt idx="9">
                  <c:v>456.1</c:v>
                </c:pt>
                <c:pt idx="10">
                  <c:v>460.5</c:v>
                </c:pt>
                <c:pt idx="11">
                  <c:v>452</c:v>
                </c:pt>
                <c:pt idx="12">
                  <c:v>471.5</c:v>
                </c:pt>
                <c:pt idx="13">
                  <c:v>492.67500000000001</c:v>
                </c:pt>
                <c:pt idx="14">
                  <c:v>486.32500000000005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DD-46D5-B62E-24D39B153D59}"/>
            </c:ext>
          </c:extLst>
        </c:ser>
        <c:ser>
          <c:idx val="2"/>
          <c:order val="2"/>
          <c:tx>
            <c:strRef>
              <c:f>'6.13'!$D$6</c:f>
              <c:strCache>
                <c:ptCount val="1"/>
                <c:pt idx="0">
                  <c:v>Parados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'6.13'!$A$7:$A$21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 (P)</c:v>
                </c:pt>
              </c:strCache>
            </c:strRef>
          </c:cat>
          <c:val>
            <c:numRef>
              <c:f>'6.13'!$D$7:$D$21</c:f>
              <c:numCache>
                <c:formatCode>#,##0.0__;\–#,##0.0__;0.0__;@__</c:formatCode>
                <c:ptCount val="15"/>
                <c:pt idx="0">
                  <c:v>46.150000000000034</c:v>
                </c:pt>
                <c:pt idx="1">
                  <c:v>46.5</c:v>
                </c:pt>
                <c:pt idx="2">
                  <c:v>56.800000000000011</c:v>
                </c:pt>
                <c:pt idx="3">
                  <c:v>60.800000000000011</c:v>
                </c:pt>
                <c:pt idx="4">
                  <c:v>47.800000000000011</c:v>
                </c:pt>
                <c:pt idx="5">
                  <c:v>40.100000000000023</c:v>
                </c:pt>
                <c:pt idx="6">
                  <c:v>45.25</c:v>
                </c:pt>
                <c:pt idx="7">
                  <c:v>46.25</c:v>
                </c:pt>
                <c:pt idx="8">
                  <c:v>42.900000000000034</c:v>
                </c:pt>
                <c:pt idx="9">
                  <c:v>37.5</c:v>
                </c:pt>
                <c:pt idx="10">
                  <c:v>48.399999999999977</c:v>
                </c:pt>
                <c:pt idx="11">
                  <c:v>38.375</c:v>
                </c:pt>
                <c:pt idx="12">
                  <c:v>42.774999999999977</c:v>
                </c:pt>
                <c:pt idx="13">
                  <c:v>40.699999999999989</c:v>
                </c:pt>
                <c:pt idx="14">
                  <c:v>33.699999999999932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DD-46D5-B62E-24D39B153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0279520"/>
        <c:axId val="420280064"/>
      </c:lineChart>
      <c:catAx>
        <c:axId val="42027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20280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28006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2027952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559288555293188"/>
          <c:y val="0.15694871216233533"/>
          <c:w val="0.46312217175621562"/>
          <c:h val="5.924170616113744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55" r="0.75000000000000255" t="1" header="0" footer="0"/>
    <c:pageSetup paperSize="9" orientation="landscape" horizontalDpi="300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Ubuntu Light" panose="020B0604030602030204" pitchFamily="34" charset="0"/>
                <a:ea typeface="Arial"/>
                <a:cs typeface="Arial"/>
              </a:defRPr>
            </a:pPr>
            <a:r>
              <a:rPr lang="es-ES">
                <a:latin typeface="Ubuntu Light" panose="020B0604030602030204" pitchFamily="34" charset="0"/>
              </a:rPr>
              <a:t>GRAFICO: Valor de los alimentos comprados según destino de la compra (millones de euros)</a:t>
            </a:r>
          </a:p>
        </c:rich>
      </c:tx>
      <c:layout>
        <c:manualLayout>
          <c:xMode val="edge"/>
          <c:yMode val="edge"/>
          <c:x val="0.11143416927899687"/>
          <c:y val="3.1390134529147982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3036819579194192"/>
          <c:y val="0.21300448430493377"/>
          <c:w val="0.76533799647268963"/>
          <c:h val="0.614349775784753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'6.14'!$B$5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Hogares</c:v>
              </c:pt>
              <c:pt idx="1">
                <c:v>0</c:v>
              </c:pt>
            </c:strLit>
          </c:cat>
          <c:val>
            <c:numRef>
              <c:f>'6.14'!$B$48</c:f>
              <c:numCache>
                <c:formatCode>#,##0.00</c:formatCode>
                <c:ptCount val="1"/>
                <c:pt idx="0">
                  <c:v>81671.305237399996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3A-44EE-8A0E-48ED518990CC}"/>
            </c:ext>
          </c:extLst>
        </c:ser>
        <c:ser>
          <c:idx val="1"/>
          <c:order val="1"/>
          <c:tx>
            <c:strRef>
              <c:f>'6.14'!$C$5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Hogares</c:v>
              </c:pt>
              <c:pt idx="1">
                <c:v>0</c:v>
              </c:pt>
            </c:strLit>
          </c:cat>
          <c:val>
            <c:numRef>
              <c:f>'6.14'!$C$48</c:f>
              <c:numCache>
                <c:formatCode>#,##0.00</c:formatCode>
                <c:ptCount val="1"/>
                <c:pt idx="0">
                  <c:v>83795.24342139998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3A-44EE-8A0E-48ED518990CC}"/>
            </c:ext>
          </c:extLst>
        </c:ser>
        <c:dLbls>
          <c:showLegendKey val="1"/>
          <c:showVal val="1"/>
          <c:showCatName val="0"/>
          <c:showSerName val="0"/>
          <c:showPercent val="0"/>
          <c:showBubbleSize val="0"/>
        </c:dLbls>
        <c:gapWidth val="150"/>
        <c:axId val="531968296"/>
        <c:axId val="531730184"/>
      </c:barChart>
      <c:catAx>
        <c:axId val="531968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31730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1730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319682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67978179843507"/>
          <c:y val="0.93118364236728468"/>
          <c:w val="0.67484713115828798"/>
          <c:h val="5.381165919282512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66" r="0.75000000000000266" t="1" header="0" footer="0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Ubuntu Light" panose="020B0604030602030204" pitchFamily="34" charset="0"/>
                <a:ea typeface="Arial"/>
                <a:cs typeface="Arial"/>
              </a:defRPr>
            </a:pPr>
            <a:r>
              <a:rPr lang="es-ES">
                <a:latin typeface="Ubuntu Light" panose="020B0604030602030204" pitchFamily="34" charset="0"/>
              </a:rPr>
              <a:t>GRÁFICO: Cantidad comprada total por persona según producto. Año 2023</a:t>
            </a:r>
          </a:p>
        </c:rich>
      </c:tx>
      <c:layout>
        <c:manualLayout>
          <c:xMode val="edge"/>
          <c:yMode val="edge"/>
          <c:x val="0.26453268627738424"/>
          <c:y val="1.7914936769267482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1.9253896079891423E-2"/>
          <c:y val="6.0253161536626104E-2"/>
          <c:w val="0.96269667886098165"/>
          <c:h val="0.589803012746233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'6.15'!$A$8</c:f>
              <c:strCache>
                <c:ptCount val="1"/>
                <c:pt idx="0">
                  <c:v>Total Huevos (Kgs.)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'6.15'!$E$8</c:f>
              <c:numCache>
                <c:formatCode>0.00</c:formatCode>
                <c:ptCount val="1"/>
                <c:pt idx="0">
                  <c:v>8.9494065624794121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D9-4FD8-8E2D-7149A2CCE164}"/>
            </c:ext>
          </c:extLst>
        </c:ser>
        <c:ser>
          <c:idx val="1"/>
          <c:order val="1"/>
          <c:tx>
            <c:strRef>
              <c:f>'6.15'!$A$9</c:f>
              <c:strCache>
                <c:ptCount val="1"/>
                <c:pt idx="0">
                  <c:v>Total Carne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'6.15'!$E$9</c:f>
              <c:numCache>
                <c:formatCode>0.00</c:formatCode>
                <c:ptCount val="1"/>
                <c:pt idx="0">
                  <c:v>41.636440685243521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D9-4FD8-8E2D-7149A2CCE164}"/>
            </c:ext>
          </c:extLst>
        </c:ser>
        <c:ser>
          <c:idx val="2"/>
          <c:order val="2"/>
          <c:tx>
            <c:strRef>
              <c:f>'6.15'!$A$10</c:f>
              <c:strCache>
                <c:ptCount val="1"/>
                <c:pt idx="0">
                  <c:v>Total Pesca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'6.15'!$E$10</c:f>
              <c:numCache>
                <c:formatCode>0.00</c:formatCode>
                <c:ptCount val="1"/>
                <c:pt idx="0">
                  <c:v>17.98803319628303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D9-4FD8-8E2D-7149A2CCE164}"/>
            </c:ext>
          </c:extLst>
        </c:ser>
        <c:ser>
          <c:idx val="3"/>
          <c:order val="3"/>
          <c:tx>
            <c:strRef>
              <c:f>'6.15'!$A$11</c:f>
              <c:strCache>
                <c:ptCount val="1"/>
                <c:pt idx="0">
                  <c:v>Total Leche Líquida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'6.15'!$E$11</c:f>
              <c:numCache>
                <c:formatCode>0.00</c:formatCode>
                <c:ptCount val="1"/>
                <c:pt idx="0">
                  <c:v>61.774685435992353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D9-4FD8-8E2D-7149A2CCE164}"/>
            </c:ext>
          </c:extLst>
        </c:ser>
        <c:ser>
          <c:idx val="4"/>
          <c:order val="4"/>
          <c:tx>
            <c:strRef>
              <c:f>'6.15'!$A$12</c:f>
              <c:strCache>
                <c:ptCount val="1"/>
                <c:pt idx="0">
                  <c:v>Total Otras Leches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'6.15'!$E$12</c:f>
              <c:numCache>
                <c:formatCode>0.00</c:formatCode>
                <c:ptCount val="1"/>
                <c:pt idx="0">
                  <c:v>0.48228890171115546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D9-4FD8-8E2D-7149A2CCE164}"/>
            </c:ext>
          </c:extLst>
        </c:ser>
        <c:ser>
          <c:idx val="5"/>
          <c:order val="5"/>
          <c:tx>
            <c:strRef>
              <c:f>'6.15'!$A$13</c:f>
              <c:strCache>
                <c:ptCount val="1"/>
                <c:pt idx="0">
                  <c:v>Derivados Lácteos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'6.15'!$E$13</c:f>
              <c:numCache>
                <c:formatCode>0.00</c:formatCode>
                <c:ptCount val="1"/>
                <c:pt idx="0">
                  <c:v>32.389316860207906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AD9-4FD8-8E2D-7149A2CCE164}"/>
            </c:ext>
          </c:extLst>
        </c:ser>
        <c:ser>
          <c:idx val="6"/>
          <c:order val="6"/>
          <c:tx>
            <c:strRef>
              <c:f>'6.15'!$A$14</c:f>
              <c:strCache>
                <c:ptCount val="1"/>
                <c:pt idx="0">
                  <c:v>Pan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'6.15'!$E$14</c:f>
              <c:numCache>
                <c:formatCode>0.00</c:formatCode>
                <c:ptCount val="1"/>
                <c:pt idx="0">
                  <c:v>27.449049166965061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AD9-4FD8-8E2D-7149A2CCE164}"/>
            </c:ext>
          </c:extLst>
        </c:ser>
        <c:ser>
          <c:idx val="7"/>
          <c:order val="7"/>
          <c:tx>
            <c:strRef>
              <c:f>'6.15'!$A$15</c:f>
              <c:strCache>
                <c:ptCount val="1"/>
                <c:pt idx="0">
                  <c:v>Bollería/Pastelería/Galletas/Cereales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'6.15'!$E$15</c:f>
              <c:numCache>
                <c:formatCode>0.00</c:formatCode>
                <c:ptCount val="1"/>
                <c:pt idx="0">
                  <c:v>12.523392463538647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AD9-4FD8-8E2D-7149A2CCE164}"/>
            </c:ext>
          </c:extLst>
        </c:ser>
        <c:ser>
          <c:idx val="8"/>
          <c:order val="8"/>
          <c:tx>
            <c:strRef>
              <c:f>'6.15'!$A$16</c:f>
              <c:strCache>
                <c:ptCount val="1"/>
                <c:pt idx="0">
                  <c:v>Chocolates/Cacaos/Suc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'6.15'!$E$16</c:f>
              <c:numCache>
                <c:formatCode>0.00</c:formatCode>
                <c:ptCount val="1"/>
                <c:pt idx="0">
                  <c:v>3.0322963211321143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AD9-4FD8-8E2D-7149A2CCE164}"/>
            </c:ext>
          </c:extLst>
        </c:ser>
        <c:ser>
          <c:idx val="9"/>
          <c:order val="9"/>
          <c:tx>
            <c:strRef>
              <c:f>'6.15'!$A$17</c:f>
              <c:strCache>
                <c:ptCount val="1"/>
                <c:pt idx="0">
                  <c:v>Cafés e Infusiones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'6.15'!$E$17</c:f>
              <c:numCache>
                <c:formatCode>0.00</c:formatCode>
                <c:ptCount val="1"/>
                <c:pt idx="0">
                  <c:v>1.7700148065979617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AD9-4FD8-8E2D-7149A2CCE164}"/>
            </c:ext>
          </c:extLst>
        </c:ser>
        <c:ser>
          <c:idx val="10"/>
          <c:order val="10"/>
          <c:tx>
            <c:strRef>
              <c:f>'6.15'!$A$18</c:f>
              <c:strCache>
                <c:ptCount val="1"/>
                <c:pt idx="0">
                  <c:v>Arroz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'6.15'!$E$18</c:f>
              <c:numCache>
                <c:formatCode>0.00</c:formatCode>
                <c:ptCount val="1"/>
                <c:pt idx="0">
                  <c:v>3.7628180796902986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AD9-4FD8-8E2D-7149A2CCE164}"/>
            </c:ext>
          </c:extLst>
        </c:ser>
        <c:ser>
          <c:idx val="11"/>
          <c:order val="11"/>
          <c:tx>
            <c:strRef>
              <c:f>'6.15'!$A$19</c:f>
              <c:strCache>
                <c:ptCount val="1"/>
                <c:pt idx="0">
                  <c:v>Total Pastas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'6.15'!$E$19</c:f>
              <c:numCache>
                <c:formatCode>0.00</c:formatCode>
                <c:ptCount val="1"/>
                <c:pt idx="0">
                  <c:v>4.2814221695651007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AD9-4FD8-8E2D-7149A2CCE164}"/>
            </c:ext>
          </c:extLst>
        </c:ser>
        <c:ser>
          <c:idx val="12"/>
          <c:order val="12"/>
          <c:tx>
            <c:strRef>
              <c:f>'6.15'!$A$20</c:f>
              <c:strCache>
                <c:ptCount val="1"/>
                <c:pt idx="0">
                  <c:v>Azucar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'6.15'!$E$20</c:f>
              <c:numCache>
                <c:formatCode>0.00</c:formatCode>
                <c:ptCount val="1"/>
                <c:pt idx="0">
                  <c:v>2.4729239778256344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AD9-4FD8-8E2D-7149A2CCE164}"/>
            </c:ext>
          </c:extLst>
        </c:ser>
        <c:ser>
          <c:idx val="13"/>
          <c:order val="13"/>
          <c:tx>
            <c:strRef>
              <c:f>'6.15'!$A$21</c:f>
              <c:strCache>
                <c:ptCount val="1"/>
                <c:pt idx="0">
                  <c:v>Legumbres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'6.15'!$E$21</c:f>
              <c:numCache>
                <c:formatCode>0.00</c:formatCode>
                <c:ptCount val="1"/>
                <c:pt idx="0">
                  <c:v>3.3621905024610346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AD9-4FD8-8E2D-7149A2CCE164}"/>
            </c:ext>
          </c:extLst>
        </c:ser>
        <c:ser>
          <c:idx val="14"/>
          <c:order val="14"/>
          <c:tx>
            <c:strRef>
              <c:f>'6.15'!$A$22</c:f>
              <c:strCache>
                <c:ptCount val="1"/>
                <c:pt idx="0">
                  <c:v>Total Aceite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'6.15'!$E$22</c:f>
              <c:numCache>
                <c:formatCode>0.00</c:formatCode>
                <c:ptCount val="1"/>
                <c:pt idx="0">
                  <c:v>9.5388208721872498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AD9-4FD8-8E2D-7149A2CCE164}"/>
            </c:ext>
          </c:extLst>
        </c:ser>
        <c:ser>
          <c:idx val="15"/>
          <c:order val="15"/>
          <c:tx>
            <c:strRef>
              <c:f>'6.15'!$A$23</c:f>
              <c:strCache>
                <c:ptCount val="1"/>
                <c:pt idx="0">
                  <c:v>Total Aceite  oliva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'6.15'!$E$23</c:f>
              <c:numCache>
                <c:formatCode>0.00</c:formatCode>
                <c:ptCount val="1"/>
                <c:pt idx="0">
                  <c:v>5.6457638285037444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AD9-4FD8-8E2D-7149A2CCE164}"/>
            </c:ext>
          </c:extLst>
        </c:ser>
        <c:ser>
          <c:idx val="16"/>
          <c:order val="16"/>
          <c:tx>
            <c:strRef>
              <c:f>'6.15'!$A$24</c:f>
              <c:strCache>
                <c:ptCount val="1"/>
                <c:pt idx="0">
                  <c:v>Aceite De Girasol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'6.15'!$E$24</c:f>
              <c:numCache>
                <c:formatCode>0.00</c:formatCode>
                <c:ptCount val="1"/>
                <c:pt idx="0">
                  <c:v>3.4589495553855398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AD9-4FD8-8E2D-7149A2CCE164}"/>
            </c:ext>
          </c:extLst>
        </c:ser>
        <c:ser>
          <c:idx val="17"/>
          <c:order val="17"/>
          <c:tx>
            <c:strRef>
              <c:f>'6.15'!$A$25</c:f>
              <c:strCache>
                <c:ptCount val="1"/>
                <c:pt idx="0">
                  <c:v>Margarina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7547184806906902E-2"/>
                  <c:y val="-2.763197174061785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AD9-4FD8-8E2D-7149A2CCE16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'6.15'!$E$25</c:f>
              <c:numCache>
                <c:formatCode>0.00</c:formatCode>
                <c:ptCount val="1"/>
                <c:pt idx="0">
                  <c:v>0.4451427689881205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AD9-4FD8-8E2D-7149A2CCE164}"/>
            </c:ext>
          </c:extLst>
        </c:ser>
        <c:ser>
          <c:idx val="18"/>
          <c:order val="18"/>
          <c:tx>
            <c:strRef>
              <c:f>'6.15'!$A$26</c:f>
              <c:strCache>
                <c:ptCount val="1"/>
                <c:pt idx="0">
                  <c:v>Patatas Frescas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'6.15'!$E$26</c:f>
              <c:numCache>
                <c:formatCode>0.00</c:formatCode>
                <c:ptCount val="1"/>
                <c:pt idx="0">
                  <c:v>17.605825355724992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AD9-4FD8-8E2D-7149A2CCE164}"/>
            </c:ext>
          </c:extLst>
        </c:ser>
        <c:ser>
          <c:idx val="19"/>
          <c:order val="19"/>
          <c:tx>
            <c:strRef>
              <c:f>'6.15'!$A$27</c:f>
              <c:strCache>
                <c:ptCount val="1"/>
                <c:pt idx="0">
                  <c:v>Patatas Congeladas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'6.15'!$E$27</c:f>
              <c:numCache>
                <c:formatCode>0.00</c:formatCode>
                <c:ptCount val="1"/>
                <c:pt idx="0">
                  <c:v>1.2053875626472628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AD9-4FD8-8E2D-7149A2CCE164}"/>
            </c:ext>
          </c:extLst>
        </c:ser>
        <c:ser>
          <c:idx val="20"/>
          <c:order val="20"/>
          <c:tx>
            <c:strRef>
              <c:f>'6.15'!$A$28</c:f>
              <c:strCache>
                <c:ptCount val="1"/>
                <c:pt idx="0">
                  <c:v>Patatas Procesadas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2375127027984925E-2"/>
                  <c:y val="2.63920713663529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AD9-4FD8-8E2D-7149A2CCE16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'6.15'!$E$28</c:f>
              <c:numCache>
                <c:formatCode>0.00</c:formatCode>
                <c:ptCount val="1"/>
                <c:pt idx="0">
                  <c:v>1.3950476887647409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AD9-4FD8-8E2D-7149A2CCE164}"/>
            </c:ext>
          </c:extLst>
        </c:ser>
        <c:ser>
          <c:idx val="21"/>
          <c:order val="21"/>
          <c:tx>
            <c:strRef>
              <c:f>'6.15'!$A$29</c:f>
              <c:strCache>
                <c:ptCount val="1"/>
                <c:pt idx="0">
                  <c:v>Total Hortalizas Frescas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'6.15'!$E$29</c:f>
              <c:numCache>
                <c:formatCode>0.00</c:formatCode>
                <c:ptCount val="1"/>
                <c:pt idx="0">
                  <c:v>49.548798634492705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8AD9-4FD8-8E2D-7149A2CCE164}"/>
            </c:ext>
          </c:extLst>
        </c:ser>
        <c:ser>
          <c:idx val="22"/>
          <c:order val="22"/>
          <c:tx>
            <c:strRef>
              <c:f>'6.15'!$A$30</c:f>
              <c:strCache>
                <c:ptCount val="1"/>
                <c:pt idx="0">
                  <c:v>Total Frutas Fresca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'6.15'!$E$30</c:f>
              <c:numCache>
                <c:formatCode>0.00</c:formatCode>
                <c:ptCount val="1"/>
                <c:pt idx="0">
                  <c:v>79.378371213438299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8AD9-4FD8-8E2D-7149A2CCE164}"/>
            </c:ext>
          </c:extLst>
        </c:ser>
        <c:ser>
          <c:idx val="23"/>
          <c:order val="23"/>
          <c:tx>
            <c:strRef>
              <c:f>'6.15'!$A$31</c:f>
              <c:strCache>
                <c:ptCount val="1"/>
                <c:pt idx="0">
                  <c:v>Aceitunas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'6.15'!$E$31</c:f>
              <c:numCache>
                <c:formatCode>0.00</c:formatCode>
                <c:ptCount val="1"/>
                <c:pt idx="0">
                  <c:v>2.3242050115555299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8AD9-4FD8-8E2D-7149A2CCE164}"/>
            </c:ext>
          </c:extLst>
        </c:ser>
        <c:ser>
          <c:idx val="24"/>
          <c:order val="24"/>
          <c:tx>
            <c:strRef>
              <c:f>'6.15'!$A$32</c:f>
              <c:strCache>
                <c:ptCount val="1"/>
                <c:pt idx="0">
                  <c:v>Frutos Secos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4163224102960668E-2"/>
                  <c:y val="3.66258692388339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AD9-4FD8-8E2D-7149A2CCE16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'6.15'!$E$32</c:f>
              <c:numCache>
                <c:formatCode>0.00</c:formatCode>
                <c:ptCount val="1"/>
                <c:pt idx="0">
                  <c:v>3.5484241471714943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8AD9-4FD8-8E2D-7149A2CCE164}"/>
            </c:ext>
          </c:extLst>
        </c:ser>
        <c:ser>
          <c:idx val="25"/>
          <c:order val="25"/>
          <c:tx>
            <c:strRef>
              <c:f>'6.15'!$A$33</c:f>
              <c:strCache>
                <c:ptCount val="1"/>
                <c:pt idx="0">
                  <c:v>Total Frutas&amp;Hortalizas Transformadas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'6.15'!$E$33</c:f>
              <c:numCache>
                <c:formatCode>0.00</c:formatCode>
                <c:ptCount val="1"/>
                <c:pt idx="0">
                  <c:v>11.460928388726023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8AD9-4FD8-8E2D-7149A2CCE164}"/>
            </c:ext>
          </c:extLst>
        </c:ser>
        <c:ser>
          <c:idx val="26"/>
          <c:order val="26"/>
          <c:tx>
            <c:strRef>
              <c:f>'6.15'!$A$34</c:f>
              <c:strCache>
                <c:ptCount val="1"/>
                <c:pt idx="0">
                  <c:v>Platos Preparados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'6.15'!$E$34</c:f>
              <c:numCache>
                <c:formatCode>0.00</c:formatCode>
                <c:ptCount val="1"/>
                <c:pt idx="0">
                  <c:v>17.190374614693233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8AD9-4FD8-8E2D-7149A2CCE164}"/>
            </c:ext>
          </c:extLst>
        </c:ser>
        <c:ser>
          <c:idx val="27"/>
          <c:order val="27"/>
          <c:tx>
            <c:strRef>
              <c:f>'6.15'!$A$35</c:f>
              <c:strCache>
                <c:ptCount val="1"/>
                <c:pt idx="0">
                  <c:v>Salsas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'6.15'!$E$35</c:f>
              <c:numCache>
                <c:formatCode>0.00</c:formatCode>
                <c:ptCount val="1"/>
                <c:pt idx="0">
                  <c:v>2.8665960170238556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8AD9-4FD8-8E2D-7149A2CCE164}"/>
            </c:ext>
          </c:extLst>
        </c:ser>
        <c:ser>
          <c:idx val="28"/>
          <c:order val="28"/>
          <c:tx>
            <c:strRef>
              <c:f>'6.15'!$A$36</c:f>
              <c:strCache>
                <c:ptCount val="1"/>
                <c:pt idx="0">
                  <c:v>Vinos Tranquilos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'6.15'!$E$36</c:f>
              <c:numCache>
                <c:formatCode>0.00</c:formatCode>
                <c:ptCount val="1"/>
                <c:pt idx="0">
                  <c:v>2.7690857125931734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8AD9-4FD8-8E2D-7149A2CCE164}"/>
            </c:ext>
          </c:extLst>
        </c:ser>
        <c:ser>
          <c:idx val="29"/>
          <c:order val="29"/>
          <c:tx>
            <c:strRef>
              <c:f>'6.15'!$A$37</c:f>
              <c:strCache>
                <c:ptCount val="1"/>
                <c:pt idx="0">
                  <c:v>Espum(Inc Cava)+Gas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'6.15'!$E$37</c:f>
              <c:numCache>
                <c:formatCode>0.00</c:formatCode>
                <c:ptCount val="1"/>
                <c:pt idx="0">
                  <c:v>0.4822001858774197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8AD9-4FD8-8E2D-7149A2CCE164}"/>
            </c:ext>
          </c:extLst>
        </c:ser>
        <c:ser>
          <c:idx val="30"/>
          <c:order val="30"/>
          <c:tx>
            <c:strRef>
              <c:f>'6.15'!$A$38</c:f>
              <c:strCache>
                <c:ptCount val="1"/>
                <c:pt idx="0">
                  <c:v>Vinos Con I.G.P.</c:v>
                </c:pt>
              </c:strCache>
            </c:strRef>
          </c:tx>
          <c:spPr>
            <a:solidFill>
              <a:srgbClr val="6666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'6.15'!$E$38</c:f>
              <c:numCache>
                <c:formatCode>0.00</c:formatCode>
                <c:ptCount val="1"/>
                <c:pt idx="0">
                  <c:v>0.48084026668178731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8AD9-4FD8-8E2D-7149A2CCE164}"/>
            </c:ext>
          </c:extLst>
        </c:ser>
        <c:ser>
          <c:idx val="31"/>
          <c:order val="31"/>
          <c:tx>
            <c:strRef>
              <c:f>'6.15'!$A$39</c:f>
              <c:strCache>
                <c:ptCount val="1"/>
                <c:pt idx="0">
                  <c:v>Vino sin DOP/IGP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'6.15'!$E$39</c:f>
              <c:numCache>
                <c:formatCode>0.00</c:formatCode>
                <c:ptCount val="1"/>
                <c:pt idx="0">
                  <c:v>2.8916315566362902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8AD9-4FD8-8E2D-7149A2CCE164}"/>
            </c:ext>
          </c:extLst>
        </c:ser>
        <c:ser>
          <c:idx val="32"/>
          <c:order val="32"/>
          <c:tx>
            <c:strRef>
              <c:f>'6.15'!$A$40</c:f>
              <c:strCache>
                <c:ptCount val="1"/>
                <c:pt idx="0">
                  <c:v>Cervezas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'6.15'!$E$40</c:f>
              <c:numCache>
                <c:formatCode>0.00</c:formatCode>
                <c:ptCount val="1"/>
                <c:pt idx="0">
                  <c:v>18.764594977315582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8AD9-4FD8-8E2D-7149A2CCE164}"/>
            </c:ext>
          </c:extLst>
        </c:ser>
        <c:ser>
          <c:idx val="33"/>
          <c:order val="33"/>
          <c:tx>
            <c:strRef>
              <c:f>'6.15'!$A$41</c:f>
              <c:strCache>
                <c:ptCount val="1"/>
                <c:pt idx="0">
                  <c:v>Total Bebidas Espirituosas 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'6.15'!$E$41</c:f>
              <c:numCache>
                <c:formatCode>0.00</c:formatCode>
                <c:ptCount val="1"/>
                <c:pt idx="0">
                  <c:v>0.70507615265722201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8AD9-4FD8-8E2D-7149A2CCE164}"/>
            </c:ext>
          </c:extLst>
        </c:ser>
        <c:ser>
          <c:idx val="34"/>
          <c:order val="34"/>
          <c:tx>
            <c:strRef>
              <c:f>'6.15'!$A$42</c:f>
              <c:strCache>
                <c:ptCount val="1"/>
                <c:pt idx="0">
                  <c:v>Total Zumo Y Néctar</c:v>
                </c:pt>
              </c:strCache>
            </c:strRef>
          </c:tx>
          <c:spPr>
            <a:solidFill>
              <a:srgbClr val="00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'6.15'!$E$42</c:f>
              <c:numCache>
                <c:formatCode>0.00</c:formatCode>
                <c:ptCount val="1"/>
                <c:pt idx="0">
                  <c:v>5.6844975952716261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8AD9-4FD8-8E2D-7149A2CCE164}"/>
            </c:ext>
          </c:extLst>
        </c:ser>
        <c:ser>
          <c:idx val="35"/>
          <c:order val="35"/>
          <c:tx>
            <c:strRef>
              <c:f>'6.15'!$A$43</c:f>
              <c:strCache>
                <c:ptCount val="1"/>
                <c:pt idx="0">
                  <c:v>Agua De Bebida Envas.</c:v>
                </c:pt>
              </c:strCache>
            </c:strRef>
          </c:tx>
          <c:spPr>
            <a:solidFill>
              <a:srgbClr val="33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'6.15'!$E$43</c:f>
              <c:numCache>
                <c:formatCode>0.00</c:formatCode>
                <c:ptCount val="1"/>
                <c:pt idx="0">
                  <c:v>63.300631470394762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8AD9-4FD8-8E2D-7149A2CCE164}"/>
            </c:ext>
          </c:extLst>
        </c:ser>
        <c:ser>
          <c:idx val="36"/>
          <c:order val="36"/>
          <c:tx>
            <c:strRef>
              <c:f>'6.15'!$A$44</c:f>
              <c:strCache>
                <c:ptCount val="1"/>
                <c:pt idx="0">
                  <c:v>Gaseosas y Bebidas Refrescantes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'6.15'!$E$44</c:f>
              <c:numCache>
                <c:formatCode>0.00</c:formatCode>
                <c:ptCount val="1"/>
                <c:pt idx="0">
                  <c:v>34.651437336665694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8AD9-4FD8-8E2D-7149A2CCE16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78973488"/>
        <c:axId val="379117880"/>
      </c:barChart>
      <c:catAx>
        <c:axId val="1789734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79117880"/>
        <c:crosses val="autoZero"/>
        <c:auto val="1"/>
        <c:lblAlgn val="ctr"/>
        <c:lblOffset val="100"/>
        <c:noMultiLvlLbl val="0"/>
      </c:catAx>
      <c:valAx>
        <c:axId val="37911788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897348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9.8676409583251593E-2"/>
          <c:y val="0.67323290845886463"/>
          <c:w val="0.80144498515176366"/>
          <c:h val="0.3174971031286228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Ubuntu Light" panose="020B0604030602030204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11" r="0.75000000000000311" t="1" header="0" footer="0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>
                <a:latin typeface="Ubuntu Light" panose="020B0604030602030204" pitchFamily="34" charset="0"/>
              </a:rPr>
              <a:t>GRÁFICO: Distribución de los establecimientos de la Industria de la Alimentación
según subsector de actividad. Año 2024</a:t>
            </a:r>
          </a:p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rich>
      </c:tx>
      <c:layout>
        <c:manualLayout>
          <c:xMode val="edge"/>
          <c:yMode val="edge"/>
          <c:x val="7.6431143684401001E-2"/>
          <c:y val="4.2475586074128803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30769230769241"/>
          <c:y val="0.32608730265721003"/>
          <c:w val="0.44134615384615383"/>
          <c:h val="0.39565259389074886"/>
        </c:manualLayout>
      </c:layout>
      <c:pie3DChart>
        <c:varyColors val="1"/>
        <c:ser>
          <c:idx val="0"/>
          <c:order val="0"/>
          <c:tx>
            <c:strRef>
              <c:f>'6.2.1'!$A$8:$A$15</c:f>
              <c:strCache>
                <c:ptCount val="8"/>
                <c:pt idx="0">
                  <c:v>Procesado y conservación de carne y elaboración de productos cárnicos</c:v>
                </c:pt>
                <c:pt idx="1">
                  <c:v>Procesado y conservación de pescados, crustáceos y moluscos</c:v>
                </c:pt>
                <c:pt idx="2">
                  <c:v>Procesado y conservación de frutas y hortalizas</c:v>
                </c:pt>
                <c:pt idx="3">
                  <c:v>Fabricación de aceites y grasas vegetales y animales</c:v>
                </c:pt>
                <c:pt idx="4">
                  <c:v>Fabricación de productos lácteos</c:v>
                </c:pt>
                <c:pt idx="5">
                  <c:v>Fabricación de productos de molinería, almidones y productos amiláceos</c:v>
                </c:pt>
                <c:pt idx="6">
                  <c:v>Fabricación de productos de panadería y pastas alimenticias</c:v>
                </c:pt>
                <c:pt idx="7">
                  <c:v>Fabricación de productos para la alimentación animal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explosion val="22"/>
          <c:dPt>
            <c:idx val="0"/>
            <c:bubble3D val="0"/>
            <c:spPr>
              <a:solidFill>
                <a:srgbClr val="008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D642-4CBA-86D1-7540BCE0BD31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D642-4CBA-86D1-7540BCE0BD31}"/>
              </c:ext>
            </c:extLst>
          </c:dPt>
          <c:dPt>
            <c:idx val="2"/>
            <c:bubble3D val="0"/>
            <c:spPr>
              <a:solidFill>
                <a:srgbClr val="00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D642-4CBA-86D1-7540BCE0BD31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D642-4CBA-86D1-7540BCE0BD31}"/>
              </c:ext>
            </c:extLst>
          </c:dPt>
          <c:dPt>
            <c:idx val="4"/>
            <c:bubble3D val="0"/>
            <c:spPr>
              <a:solidFill>
                <a:srgbClr val="800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D642-4CBA-86D1-7540BCE0BD31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D642-4CBA-86D1-7540BCE0BD31}"/>
              </c:ext>
            </c:extLst>
          </c:dPt>
          <c:dPt>
            <c:idx val="6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D642-4CBA-86D1-7540BCE0BD31}"/>
              </c:ext>
            </c:extLst>
          </c:dPt>
          <c:dPt>
            <c:idx val="7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D642-4CBA-86D1-7540BCE0BD31}"/>
              </c:ext>
            </c:extLst>
          </c:dPt>
          <c:dPt>
            <c:idx val="8"/>
            <c:bubble3D val="0"/>
            <c:spPr>
              <a:solidFill>
                <a:srgbClr val="99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D642-4CBA-86D1-7540BCE0BD31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D642-4CBA-86D1-7540BCE0BD31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5-D642-4CBA-86D1-7540BCE0BD31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7-D642-4CBA-86D1-7540BCE0BD31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9-D642-4CBA-86D1-7540BCE0BD31}"/>
              </c:ext>
            </c:extLst>
          </c:dPt>
          <c:dLbls>
            <c:dLbl>
              <c:idx val="0"/>
              <c:layout>
                <c:manualLayout>
                  <c:x val="-1.9866975305700064E-2"/>
                  <c:y val="-0.1352377395263859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42-4CBA-86D1-7540BCE0BD31}"/>
                </c:ext>
              </c:extLst>
            </c:dLbl>
            <c:dLbl>
              <c:idx val="1"/>
              <c:layout>
                <c:manualLayout>
                  <c:x val="-1.0222481506647623E-2"/>
                  <c:y val="-0.1751121720820777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42-4CBA-86D1-7540BCE0BD31}"/>
                </c:ext>
              </c:extLst>
            </c:dLbl>
            <c:dLbl>
              <c:idx val="2"/>
              <c:layout>
                <c:manualLayout>
                  <c:x val="9.8068011529731068E-3"/>
                  <c:y val="-9.911091704847932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42-4CBA-86D1-7540BCE0BD31}"/>
                </c:ext>
              </c:extLst>
            </c:dLbl>
            <c:dLbl>
              <c:idx val="3"/>
              <c:layout>
                <c:manualLayout>
                  <c:x val="3.6123491110850718E-2"/>
                  <c:y val="-8.304609435627130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42-4CBA-86D1-7540BCE0BD31}"/>
                </c:ext>
              </c:extLst>
            </c:dLbl>
            <c:dLbl>
              <c:idx val="4"/>
              <c:layout>
                <c:manualLayout>
                  <c:x val="5.9790293249229763E-2"/>
                  <c:y val="-8.703351364158100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642-4CBA-86D1-7540BCE0BD31}"/>
                </c:ext>
              </c:extLst>
            </c:dLbl>
            <c:dLbl>
              <c:idx val="5"/>
              <c:layout>
                <c:manualLayout>
                  <c:x val="3.0120862734197038E-2"/>
                  <c:y val="3.358958802257384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642-4CBA-86D1-7540BCE0BD31}"/>
                </c:ext>
              </c:extLst>
            </c:dLbl>
            <c:dLbl>
              <c:idx val="6"/>
              <c:layout>
                <c:manualLayout>
                  <c:x val="1.5473873727773165E-2"/>
                  <c:y val="8.509077605752535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642-4CBA-86D1-7540BCE0BD31}"/>
                </c:ext>
              </c:extLst>
            </c:dLbl>
            <c:dLbl>
              <c:idx val="7"/>
              <c:layout>
                <c:manualLayout>
                  <c:x val="-3.2501423831779952E-2"/>
                  <c:y val="-7.584219378342678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642-4CBA-86D1-7540BCE0BD31}"/>
                </c:ext>
              </c:extLst>
            </c:dLbl>
            <c:dLbl>
              <c:idx val="8"/>
              <c:layout>
                <c:manualLayout>
                  <c:x val="-8.3392731434364639E-2"/>
                  <c:y val="5.720228813434491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642-4CBA-86D1-7540BCE0BD31}"/>
                </c:ext>
              </c:extLst>
            </c:dLbl>
            <c:dLbl>
              <c:idx val="9"/>
              <c:layout>
                <c:manualLayout>
                  <c:x val="-5.12987478964241E-2"/>
                  <c:y val="-4.805334466944477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642-4CBA-86D1-7540BCE0BD31}"/>
                </c:ext>
              </c:extLst>
            </c:dLbl>
            <c:dLbl>
              <c:idx val="10"/>
              <c:layout>
                <c:manualLayout>
                  <c:x val="-3.4499426056342104E-2"/>
                  <c:y val="-0.1015769950596097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642-4CBA-86D1-7540BCE0BD31}"/>
                </c:ext>
              </c:extLst>
            </c:dLbl>
            <c:dLbl>
              <c:idx val="11"/>
              <c:layout>
                <c:manualLayout>
                  <c:x val="-1.9996024580172869E-2"/>
                  <c:y val="-0.1262415940741249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642-4CBA-86D1-7540BCE0BD31}"/>
                </c:ext>
              </c:extLst>
            </c:dLbl>
            <c:dLbl>
              <c:idx val="12"/>
              <c:layout>
                <c:manualLayout>
                  <c:x val="1.1423238286402978E-5"/>
                  <c:y val="-9.677865584168578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642-4CBA-86D1-7540BCE0BD3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Procesado y conservación de carne y elaboración de productos cárnicos</c:v>
              </c:pt>
              <c:pt idx="1">
                <c:v>Procesado y conservación de pescados, crustáceos y moluscos</c:v>
              </c:pt>
              <c:pt idx="2">
                <c:v>Procesado y conservación de frutas y hortalizas</c:v>
              </c:pt>
              <c:pt idx="3">
                <c:v>Fabricación de aceites y grasas vegetales y animales</c:v>
              </c:pt>
              <c:pt idx="4">
                <c:v>Fabricación de productos lácteos</c:v>
              </c:pt>
              <c:pt idx="5">
                <c:v>Fabricación de productos de molinería, almidones y productos amiláceos</c:v>
              </c:pt>
              <c:pt idx="6">
                <c:v>Fabricación de productos de panadería y pastas alimenticias</c:v>
              </c:pt>
              <c:pt idx="7">
                <c:v>Fabricación de productos para la alimentación animal</c:v>
              </c:pt>
            </c:strLit>
          </c:cat>
          <c:val>
            <c:numRef>
              <c:f>'6.2.1'!$D$8:$D$15</c:f>
              <c:numCache>
                <c:formatCode>#,##0\ \ </c:formatCode>
                <c:ptCount val="8"/>
                <c:pt idx="0">
                  <c:v>4165</c:v>
                </c:pt>
                <c:pt idx="1">
                  <c:v>881</c:v>
                </c:pt>
                <c:pt idx="2">
                  <c:v>1694</c:v>
                </c:pt>
                <c:pt idx="3">
                  <c:v>2004</c:v>
                </c:pt>
                <c:pt idx="4">
                  <c:v>1906</c:v>
                </c:pt>
                <c:pt idx="5">
                  <c:v>486</c:v>
                </c:pt>
                <c:pt idx="6">
                  <c:v>12045</c:v>
                </c:pt>
                <c:pt idx="7">
                  <c:v>1024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D642-4CBA-86D1-7540BCE0BD3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3846153846156"/>
          <c:y val="6.5217460531442006E-2"/>
          <c:w val="0.28365384615384631"/>
          <c:h val="0.8739139711213178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Ubuntu Light" panose="020B0604030602030204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66" r="0.75000000000000266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>
                <a:latin typeface="Ubuntu Light" panose="020B0604030602030204" pitchFamily="34" charset="0"/>
              </a:rPr>
              <a:t>GRÁFICO: Evolución del número de empresas de la Industria de la Alimentación
según subsector de actividad</a:t>
            </a:r>
          </a:p>
        </c:rich>
      </c:tx>
      <c:layout>
        <c:manualLayout>
          <c:xMode val="edge"/>
          <c:yMode val="edge"/>
          <c:x val="0.25764791867222664"/>
          <c:y val="3.0567685589519802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7519453200185093E-2"/>
          <c:y val="0.28384279475982754"/>
          <c:w val="0.90503961611216355"/>
          <c:h val="0.48471615720524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'6.3.1'!$B$7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9999"/>
            </a:solidFill>
            <a:ln w="25400">
              <a:noFill/>
            </a:ln>
          </c:spPr>
          <c:invertIfNegative val="0"/>
          <c:cat>
            <c:strRef>
              <c:f>'6.3.1'!$A$8:$A$15</c:f>
              <c:strCache>
                <c:ptCount val="8"/>
                <c:pt idx="0">
                  <c:v>Procesado y conservación de carne y elaboración de productos cárnicos</c:v>
                </c:pt>
                <c:pt idx="1">
                  <c:v>Procesado y conservación de pescados, crustáceos y moluscos</c:v>
                </c:pt>
                <c:pt idx="2">
                  <c:v>Procesado y conservación de frutas y hortalizas</c:v>
                </c:pt>
                <c:pt idx="3">
                  <c:v>Fabricación de aceites y grasas vegetales y animales</c:v>
                </c:pt>
                <c:pt idx="4">
                  <c:v>Fabricación de productos lácteos</c:v>
                </c:pt>
                <c:pt idx="5">
                  <c:v>Fabricación de productos de molinería, almidones y productos amiláceos</c:v>
                </c:pt>
                <c:pt idx="6">
                  <c:v>Fabricación de productos de panadería y pastas alimenticias</c:v>
                </c:pt>
                <c:pt idx="7">
                  <c:v>Fabricación de productos para la alimentación animal</c:v>
                </c:pt>
              </c:strCache>
            </c:strRef>
          </c:cat>
          <c:val>
            <c:numRef>
              <c:f>'6.3.1'!$B$8:$B$15</c:f>
              <c:numCache>
                <c:formatCode>#,##0\ \ </c:formatCode>
                <c:ptCount val="8"/>
                <c:pt idx="0">
                  <c:v>3244</c:v>
                </c:pt>
                <c:pt idx="1">
                  <c:v>550</c:v>
                </c:pt>
                <c:pt idx="2">
                  <c:v>1318</c:v>
                </c:pt>
                <c:pt idx="3">
                  <c:v>1609</c:v>
                </c:pt>
                <c:pt idx="4">
                  <c:v>1620</c:v>
                </c:pt>
                <c:pt idx="5">
                  <c:v>363</c:v>
                </c:pt>
                <c:pt idx="6">
                  <c:v>10924</c:v>
                </c:pt>
                <c:pt idx="7">
                  <c:v>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59-4A16-937D-7D47E5351A0F}"/>
            </c:ext>
          </c:extLst>
        </c:ser>
        <c:ser>
          <c:idx val="1"/>
          <c:order val="1"/>
          <c:tx>
            <c:strRef>
              <c:f>'6.3.1'!$C$7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CCCC"/>
            </a:solidFill>
            <a:ln w="25400">
              <a:noFill/>
            </a:ln>
          </c:spPr>
          <c:invertIfNegative val="0"/>
          <c:cat>
            <c:strRef>
              <c:f>'6.3.1'!$A$8:$A$15</c:f>
              <c:strCache>
                <c:ptCount val="8"/>
                <c:pt idx="0">
                  <c:v>Procesado y conservación de carne y elaboración de productos cárnicos</c:v>
                </c:pt>
                <c:pt idx="1">
                  <c:v>Procesado y conservación de pescados, crustáceos y moluscos</c:v>
                </c:pt>
                <c:pt idx="2">
                  <c:v>Procesado y conservación de frutas y hortalizas</c:v>
                </c:pt>
                <c:pt idx="3">
                  <c:v>Fabricación de aceites y grasas vegetales y animales</c:v>
                </c:pt>
                <c:pt idx="4">
                  <c:v>Fabricación de productos lácteos</c:v>
                </c:pt>
                <c:pt idx="5">
                  <c:v>Fabricación de productos de molinería, almidones y productos amiláceos</c:v>
                </c:pt>
                <c:pt idx="6">
                  <c:v>Fabricación de productos de panadería y pastas alimenticias</c:v>
                </c:pt>
                <c:pt idx="7">
                  <c:v>Fabricación de productos para la alimentación animal</c:v>
                </c:pt>
              </c:strCache>
            </c:strRef>
          </c:cat>
          <c:val>
            <c:numRef>
              <c:f>'6.3.1'!$C$8:$C$15</c:f>
              <c:numCache>
                <c:formatCode>#,##0\ \ </c:formatCode>
                <c:ptCount val="8"/>
                <c:pt idx="0">
                  <c:v>3147</c:v>
                </c:pt>
                <c:pt idx="1">
                  <c:v>562</c:v>
                </c:pt>
                <c:pt idx="2">
                  <c:v>1292</c:v>
                </c:pt>
                <c:pt idx="3">
                  <c:v>1621</c:v>
                </c:pt>
                <c:pt idx="4">
                  <c:v>1563</c:v>
                </c:pt>
                <c:pt idx="5">
                  <c:v>350</c:v>
                </c:pt>
                <c:pt idx="6">
                  <c:v>10657</c:v>
                </c:pt>
                <c:pt idx="7">
                  <c:v>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59-4A16-937D-7D47E5351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282240"/>
        <c:axId val="420283328"/>
      </c:barChart>
      <c:catAx>
        <c:axId val="42028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Ubuntu Light" panose="020B0604030602030204" pitchFamily="34" charset="0"/>
                <a:ea typeface="Arial"/>
                <a:cs typeface="Arial"/>
              </a:defRPr>
            </a:pPr>
            <a:endParaRPr lang="es-ES"/>
          </a:p>
        </c:txPr>
        <c:crossAx val="420283328"/>
        <c:crosses val="autoZero"/>
        <c:auto val="1"/>
        <c:lblAlgn val="ctr"/>
        <c:lblOffset val="100"/>
        <c:tickMarkSkip val="1"/>
        <c:noMultiLvlLbl val="0"/>
      </c:catAx>
      <c:valAx>
        <c:axId val="42028332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\ 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202822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240350250601373"/>
          <c:y val="0.15368010476206537"/>
          <c:w val="0.10368226865524756"/>
          <c:h val="5.45851528384279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66" r="0.75000000000000266" t="1" header="0" footer="0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Ubuntu Light" panose="020B0604030602030204" pitchFamily="34" charset="0"/>
                <a:ea typeface="Arial"/>
                <a:cs typeface="Arial"/>
              </a:defRPr>
            </a:pPr>
            <a:r>
              <a:rPr lang="es-ES">
                <a:latin typeface="Ubuntu Light" panose="020B0604030602030204" pitchFamily="34" charset="0"/>
              </a:rPr>
              <a:t>GRÁFICO: Evolución del número de establecimientos de la Industria de la Alimentación
según subsector de actividad</a:t>
            </a:r>
          </a:p>
        </c:rich>
      </c:tx>
      <c:layout>
        <c:manualLayout>
          <c:xMode val="edge"/>
          <c:yMode val="edge"/>
          <c:x val="0.23757908097308728"/>
          <c:y val="3.1180400890868598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6997148793324366E-2"/>
          <c:y val="0.28730512249443207"/>
          <c:w val="0.90952882012114455"/>
          <c:h val="0.476614699331851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'6.3.1'!$E$7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9999"/>
            </a:solidFill>
            <a:ln w="25400">
              <a:noFill/>
            </a:ln>
          </c:spPr>
          <c:invertIfNegative val="0"/>
          <c:cat>
            <c:strLit>
              <c:ptCount val="8"/>
              <c:pt idx="0">
                <c:v>Procesado y conservación de carne y elaboración de productos cárnicos</c:v>
              </c:pt>
              <c:pt idx="1">
                <c:v>Procesado y conservación de pescados, crustáceos y moluscos</c:v>
              </c:pt>
              <c:pt idx="2">
                <c:v>Procesado y conservación de frutas y hortalizas</c:v>
              </c:pt>
              <c:pt idx="3">
                <c:v>Fabricación de aceites y grasas vegetales y animales</c:v>
              </c:pt>
              <c:pt idx="4">
                <c:v>Fabricación de productos lácteos</c:v>
              </c:pt>
              <c:pt idx="5">
                <c:v>Fabricación de productos de molinería, almidones y productos amiláceos</c:v>
              </c:pt>
              <c:pt idx="6">
                <c:v>Fabricación de productos de panadería y pastas alimenticias</c:v>
              </c:pt>
              <c:pt idx="7">
                <c:v>Fabricación de productos para la alimentación animal</c:v>
              </c:pt>
            </c:strLit>
          </c:cat>
          <c:val>
            <c:numRef>
              <c:f>'6.3.1'!$E$8:$E$15</c:f>
              <c:numCache>
                <c:formatCode>#,##0\ \ </c:formatCode>
                <c:ptCount val="8"/>
                <c:pt idx="0">
                  <c:v>4347</c:v>
                </c:pt>
                <c:pt idx="1">
                  <c:v>881</c:v>
                </c:pt>
                <c:pt idx="2">
                  <c:v>1754</c:v>
                </c:pt>
                <c:pt idx="3">
                  <c:v>2011</c:v>
                </c:pt>
                <c:pt idx="4">
                  <c:v>1990</c:v>
                </c:pt>
                <c:pt idx="5">
                  <c:v>515</c:v>
                </c:pt>
                <c:pt idx="6">
                  <c:v>12443</c:v>
                </c:pt>
                <c:pt idx="7">
                  <c:v>1028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3E-4A2A-A252-04A95EB1A6BB}"/>
            </c:ext>
          </c:extLst>
        </c:ser>
        <c:ser>
          <c:idx val="1"/>
          <c:order val="1"/>
          <c:tx>
            <c:strRef>
              <c:f>'6.3.1'!$F$7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CCCC"/>
            </a:solidFill>
            <a:ln w="25400">
              <a:noFill/>
            </a:ln>
          </c:spPr>
          <c:invertIfNegative val="0"/>
          <c:cat>
            <c:strLit>
              <c:ptCount val="8"/>
              <c:pt idx="0">
                <c:v>Procesado y conservación de carne y elaboración de productos cárnicos</c:v>
              </c:pt>
              <c:pt idx="1">
                <c:v>Procesado y conservación de pescados, crustáceos y moluscos</c:v>
              </c:pt>
              <c:pt idx="2">
                <c:v>Procesado y conservación de frutas y hortalizas</c:v>
              </c:pt>
              <c:pt idx="3">
                <c:v>Fabricación de aceites y grasas vegetales y animales</c:v>
              </c:pt>
              <c:pt idx="4">
                <c:v>Fabricación de productos lácteos</c:v>
              </c:pt>
              <c:pt idx="5">
                <c:v>Fabricación de productos de molinería, almidones y productos amiláceos</c:v>
              </c:pt>
              <c:pt idx="6">
                <c:v>Fabricación de productos de panadería y pastas alimenticias</c:v>
              </c:pt>
              <c:pt idx="7">
                <c:v>Fabricación de productos para la alimentación animal</c:v>
              </c:pt>
            </c:strLit>
          </c:cat>
          <c:val>
            <c:numRef>
              <c:f>'6.3.1'!$F$8:$F$15</c:f>
              <c:numCache>
                <c:formatCode>#,##0\ \ </c:formatCode>
                <c:ptCount val="8"/>
                <c:pt idx="0">
                  <c:v>4165</c:v>
                </c:pt>
                <c:pt idx="1">
                  <c:v>881</c:v>
                </c:pt>
                <c:pt idx="2">
                  <c:v>1694</c:v>
                </c:pt>
                <c:pt idx="3">
                  <c:v>2004</c:v>
                </c:pt>
                <c:pt idx="4">
                  <c:v>1906</c:v>
                </c:pt>
                <c:pt idx="5">
                  <c:v>486</c:v>
                </c:pt>
                <c:pt idx="6">
                  <c:v>12045</c:v>
                </c:pt>
                <c:pt idx="7">
                  <c:v>1024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3E-4A2A-A252-04A95EB1A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282784"/>
        <c:axId val="420288224"/>
      </c:barChart>
      <c:catAx>
        <c:axId val="42028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Ubuntu Light" panose="020B0604030602030204" pitchFamily="34" charset="0"/>
                <a:ea typeface="Arial"/>
                <a:cs typeface="Arial"/>
              </a:defRPr>
            </a:pPr>
            <a:endParaRPr lang="es-ES"/>
          </a:p>
        </c:txPr>
        <c:crossAx val="420288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28822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\ 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2028278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020171583029744"/>
          <c:y val="0.15523410010429925"/>
          <c:w val="0.10298368651107152"/>
          <c:h val="5.567928730512249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66" r="0.75000000000000266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Índice de Producción de la Fabricación de Bebidas (Base 2010 = 100)</a:t>
            </a:r>
          </a:p>
        </c:rich>
      </c:tx>
      <c:layout>
        <c:manualLayout>
          <c:xMode val="edge"/>
          <c:yMode val="edge"/>
          <c:x val="0.30099060469996913"/>
          <c:y val="3.7539246273461287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6.5944050947142979E-2"/>
          <c:y val="0.2372096766206111"/>
          <c:w val="0.91869999744170705"/>
          <c:h val="0.642597929975734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'6.7.1'!$B$5:$D$5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93300"/>
            </a:solidFill>
            <a:ln w="25400">
              <a:noFill/>
            </a:ln>
          </c:spPr>
          <c:invertIfNegative val="0"/>
          <c:cat>
            <c:numRef>
              <c:f>'6.7.1'!$E$20</c:f>
              <c:numCache>
                <c:formatCode>#,##0.0__;\–#,##0.0__;0.0__;@__</c:formatCode>
                <c:ptCount val="1"/>
                <c:pt idx="0">
                  <c:v>96.105833333333337</c:v>
                </c:pt>
              </c:numCache>
            </c:numRef>
          </c:cat>
          <c:val>
            <c:numRef>
              <c:f>'6.7.1'!$D$20</c:f>
              <c:numCache>
                <c:formatCode>#,##0.0__;\–#,##0.0__;0.0__;@__</c:formatCode>
                <c:ptCount val="1"/>
                <c:pt idx="0">
                  <c:v>101.08016666666667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10-4C38-8372-BF24B8210DD1}"/>
            </c:ext>
          </c:extLst>
        </c:ser>
        <c:ser>
          <c:idx val="1"/>
          <c:order val="1"/>
          <c:tx>
            <c:strRef>
              <c:f>'6.7.1'!$E$5:$G$5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numRef>
              <c:f>'6.7.1'!$E$20</c:f>
              <c:numCache>
                <c:formatCode>#,##0.0__;\–#,##0.0__;0.0__;@__</c:formatCode>
                <c:ptCount val="1"/>
                <c:pt idx="0">
                  <c:v>96.105833333333337</c:v>
                </c:pt>
              </c:numCache>
            </c:numRef>
          </c:cat>
          <c:val>
            <c:numRef>
              <c:f>'6.7.1'!$E$20</c:f>
              <c:numCache>
                <c:formatCode>#,##0.0__;\–#,##0.0__;0.0__;@__</c:formatCode>
                <c:ptCount val="1"/>
                <c:pt idx="0">
                  <c:v>96.105833333333337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10-4C38-8372-BF24B8210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283872"/>
        <c:axId val="420288768"/>
      </c:barChart>
      <c:catAx>
        <c:axId val="420283872"/>
        <c:scaling>
          <c:orientation val="minMax"/>
        </c:scaling>
        <c:delete val="0"/>
        <c:axPos val="b"/>
        <c:numFmt formatCode="#,##0.0__;\–#,##0.0__;0.0__;@__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20288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28876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.0__;\–#,##0.0__;0.0__;@__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2028387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51394108588784038"/>
          <c:y val="0.14882682117565488"/>
          <c:w val="9.665771851156571E-2"/>
          <c:h val="6.009615384615401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55" r="0.75000000000000255" t="1" header="0" footer="0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Ubuntu Light" panose="020B0604030602030204" pitchFamily="34" charset="0"/>
                <a:ea typeface="Arial"/>
                <a:cs typeface="Arial"/>
              </a:defRPr>
            </a:pPr>
            <a:r>
              <a:rPr lang="es-ES" b="0">
                <a:latin typeface="Ubuntu Light" panose="020B0604030602030204" pitchFamily="34" charset="0"/>
              </a:rPr>
              <a:t>GRÁFICO: Evolución del Índice de Producción de la Industria de la Alimentación
(Base 2021= 100)</a:t>
            </a:r>
          </a:p>
        </c:rich>
      </c:tx>
      <c:layout>
        <c:manualLayout>
          <c:xMode val="edge"/>
          <c:yMode val="edge"/>
          <c:x val="0.29837532349883761"/>
          <c:y val="4.9063693770951919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6.5825067628494119E-2"/>
          <c:y val="0.26623432899234178"/>
          <c:w val="0.9179440937781832"/>
          <c:h val="0.569265272560863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'6.7.1'!$B$5:$D$5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9999"/>
            </a:solidFill>
            <a:ln w="25400">
              <a:noFill/>
            </a:ln>
          </c:spPr>
          <c:invertIfNegative val="0"/>
          <c:cat>
            <c:strRef>
              <c:f>'6.7.1'!$A$7:$A$15</c:f>
              <c:strCache>
                <c:ptCount val="9"/>
                <c:pt idx="0">
                  <c:v>10.1. Procesado y conservación de carne y elaboración de productos cárnicos</c:v>
                </c:pt>
                <c:pt idx="1">
                  <c:v>10.2 .Procesado y conservación de pescados, crustáceos y moluscos</c:v>
                </c:pt>
                <c:pt idx="2">
                  <c:v>10.3. Procesado y conservación de frutas y hortalizas</c:v>
                </c:pt>
                <c:pt idx="3">
                  <c:v>10.4. Fabricación de aceites y grasas vegetales y animales</c:v>
                </c:pt>
                <c:pt idx="4">
                  <c:v>10.5. Fabricación de productos lácteos</c:v>
                </c:pt>
                <c:pt idx="5">
                  <c:v>10.6. Fabricación de productos de molinería, almidones y productos amiláceos</c:v>
                </c:pt>
                <c:pt idx="6">
                  <c:v>10.7. Fabricación de productos de panadería y pastas alimenticias</c:v>
                </c:pt>
                <c:pt idx="7">
                  <c:v>10.8. Fabricación de otros productos alimenticios</c:v>
                </c:pt>
                <c:pt idx="8">
                  <c:v>10.9. Fabricación de productos para la alimentación animal</c:v>
                </c:pt>
              </c:strCache>
            </c:strRef>
          </c:cat>
          <c:val>
            <c:numRef>
              <c:f>'6.7.1'!$D$7:$D$15</c:f>
              <c:numCache>
                <c:formatCode>#,##0.0__;\–#,##0.0__;0.0__;@__</c:formatCode>
                <c:ptCount val="9"/>
                <c:pt idx="0">
                  <c:v>101.80816666666665</c:v>
                </c:pt>
                <c:pt idx="1">
                  <c:v>84.440833333333316</c:v>
                </c:pt>
                <c:pt idx="2">
                  <c:v>78.462833333333336</c:v>
                </c:pt>
                <c:pt idx="3">
                  <c:v>65.509916666666669</c:v>
                </c:pt>
                <c:pt idx="4">
                  <c:v>104.55366666666667</c:v>
                </c:pt>
                <c:pt idx="5">
                  <c:v>87.231416666666675</c:v>
                </c:pt>
                <c:pt idx="6">
                  <c:v>103.72833333333331</c:v>
                </c:pt>
                <c:pt idx="7">
                  <c:v>100.19383333333333</c:v>
                </c:pt>
                <c:pt idx="8">
                  <c:v>96.357166666666672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97-4CCC-8F2F-85BF58D02F6B}"/>
            </c:ext>
          </c:extLst>
        </c:ser>
        <c:ser>
          <c:idx val="1"/>
          <c:order val="1"/>
          <c:tx>
            <c:strRef>
              <c:f>'6.7.1'!$E$5:$G$5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CCCC"/>
            </a:solidFill>
            <a:ln w="25400">
              <a:noFill/>
            </a:ln>
          </c:spPr>
          <c:invertIfNegative val="0"/>
          <c:cat>
            <c:strRef>
              <c:f>'6.7.1'!$A$7:$A$15</c:f>
              <c:strCache>
                <c:ptCount val="9"/>
                <c:pt idx="0">
                  <c:v>10.1. Procesado y conservación de carne y elaboración de productos cárnicos</c:v>
                </c:pt>
                <c:pt idx="1">
                  <c:v>10.2 .Procesado y conservación de pescados, crustáceos y moluscos</c:v>
                </c:pt>
                <c:pt idx="2">
                  <c:v>10.3. Procesado y conservación de frutas y hortalizas</c:v>
                </c:pt>
                <c:pt idx="3">
                  <c:v>10.4. Fabricación de aceites y grasas vegetales y animales</c:v>
                </c:pt>
                <c:pt idx="4">
                  <c:v>10.5. Fabricación de productos lácteos</c:v>
                </c:pt>
                <c:pt idx="5">
                  <c:v>10.6. Fabricación de productos de molinería, almidones y productos amiláceos</c:v>
                </c:pt>
                <c:pt idx="6">
                  <c:v>10.7. Fabricación de productos de panadería y pastas alimenticias</c:v>
                </c:pt>
                <c:pt idx="7">
                  <c:v>10.8. Fabricación de otros productos alimenticios</c:v>
                </c:pt>
                <c:pt idx="8">
                  <c:v>10.9. Fabricación de productos para la alimentación animal</c:v>
                </c:pt>
              </c:strCache>
            </c:strRef>
          </c:cat>
          <c:val>
            <c:numRef>
              <c:f>'6.7.1'!$G$7:$G$15</c:f>
              <c:numCache>
                <c:formatCode>#,##0.0__;\–#,##0.0__;0.0__;@__</c:formatCode>
                <c:ptCount val="9"/>
                <c:pt idx="0">
                  <c:v>104.70841666666666</c:v>
                </c:pt>
                <c:pt idx="1">
                  <c:v>86.450416666666669</c:v>
                </c:pt>
                <c:pt idx="2">
                  <c:v>81.401166666666668</c:v>
                </c:pt>
                <c:pt idx="3">
                  <c:v>69.075333333333347</c:v>
                </c:pt>
                <c:pt idx="4">
                  <c:v>108.71300000000001</c:v>
                </c:pt>
                <c:pt idx="5">
                  <c:v>87.006583333333325</c:v>
                </c:pt>
                <c:pt idx="6">
                  <c:v>105.28308333333332</c:v>
                </c:pt>
                <c:pt idx="7">
                  <c:v>99.933499999999995</c:v>
                </c:pt>
                <c:pt idx="8">
                  <c:v>97.768333333333331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97-4CCC-8F2F-85BF58D02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287136"/>
        <c:axId val="420278976"/>
      </c:barChart>
      <c:catAx>
        <c:axId val="42028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Ubuntu Light" panose="020B0604030602030204" pitchFamily="34" charset="0"/>
                <a:ea typeface="Arial"/>
                <a:cs typeface="Arial"/>
              </a:defRPr>
            </a:pPr>
            <a:endParaRPr lang="es-ES"/>
          </a:p>
        </c:txPr>
        <c:crossAx val="420278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27897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.0__;\–#,##0.0__;0.0__;@__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20287136"/>
        <c:crosses val="autoZero"/>
        <c:crossBetween val="between"/>
      </c:valAx>
      <c:spPr>
        <a:solidFill>
          <a:schemeClr val="lt1"/>
        </a:solidFill>
        <a:ln w="25400" cap="flat" cmpd="sng" algn="ctr">
          <a:solidFill>
            <a:srgbClr val="FF9999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45264987876000962"/>
          <c:y val="0.16135228145986705"/>
          <c:w val="9.9570504548778596E-2"/>
          <c:h val="5.411266849437853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66" r="0.75000000000000266" t="1" header="0" footer="0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Ubuntu Light" panose="020B0604030602030204" pitchFamily="34" charset="0"/>
                <a:ea typeface="Arial"/>
                <a:cs typeface="Arial"/>
              </a:defRPr>
            </a:pPr>
            <a:r>
              <a:rPr lang="es-ES">
                <a:latin typeface="Ubuntu Light" panose="020B0604030602030204" pitchFamily="34" charset="0"/>
              </a:rPr>
              <a:t>GRÁFICO: Evolución del Índice de Producción de la Fabricación de Bebidas (Base 2021 = 100)</a:t>
            </a:r>
          </a:p>
        </c:rich>
      </c:tx>
      <c:layout>
        <c:manualLayout>
          <c:xMode val="edge"/>
          <c:yMode val="edge"/>
          <c:x val="0.263771537430603"/>
          <c:y val="3.7539246273461301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6.5944050947142979E-2"/>
          <c:y val="0.2372096766206111"/>
          <c:w val="0.91869999744170716"/>
          <c:h val="0.642597929975734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'6.7.1'!$B$5:$D$5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9999"/>
            </a:solidFill>
            <a:ln w="25400">
              <a:noFill/>
            </a:ln>
          </c:spPr>
          <c:invertIfNegative val="0"/>
          <c:val>
            <c:numRef>
              <c:f>'6.7.1'!$D$20</c:f>
              <c:numCache>
                <c:formatCode>#,##0.0__;\–#,##0.0__;0.0__;@__</c:formatCode>
                <c:ptCount val="1"/>
                <c:pt idx="0">
                  <c:v>101.08016666666667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44-41F8-884F-A939DCD205FE}"/>
            </c:ext>
          </c:extLst>
        </c:ser>
        <c:ser>
          <c:idx val="1"/>
          <c:order val="1"/>
          <c:tx>
            <c:strRef>
              <c:f>'6.7.1'!$E$5:$G$5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C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C425-46FA-B232-867221B1C9BC}"/>
              </c:ext>
            </c:extLst>
          </c:dPt>
          <c:val>
            <c:numRef>
              <c:f>'6.7.1'!$G$20</c:f>
              <c:numCache>
                <c:formatCode>#,##0.0__;\–#,##0.0__;0.0__;@__</c:formatCode>
                <c:ptCount val="1"/>
                <c:pt idx="0">
                  <c:v>99.37208333333335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44-41F8-884F-A939DCD20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280608"/>
        <c:axId val="420287680"/>
      </c:barChart>
      <c:catAx>
        <c:axId val="420280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0287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28768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.0__;\–#,##0.0__;0.0__;@__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20280608"/>
        <c:crosses val="autoZero"/>
        <c:crossBetween val="between"/>
      </c:valAx>
      <c:spPr>
        <a:noFill/>
        <a:ln w="3175">
          <a:solidFill>
            <a:srgbClr val="FF9999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416267826094026"/>
          <c:y val="0.12052493438320211"/>
          <c:w val="9.665771851156571E-2"/>
          <c:h val="6.009615384615401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66" r="0.75000000000000266" t="1" header="0" footer="0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Ubuntu Light" panose="020B0604030602030204" pitchFamily="34" charset="0"/>
                <a:ea typeface="Arial"/>
                <a:cs typeface="Arial"/>
              </a:defRPr>
            </a:pPr>
            <a:r>
              <a:rPr lang="es-ES">
                <a:latin typeface="Ubuntu Light" panose="020B0604030602030204" pitchFamily="34" charset="0"/>
              </a:rPr>
              <a:t>GRÁFICO: Evolución del Índice de Precios de la Industria de la Alimentación
(Base 2021 = 100)</a:t>
            </a:r>
          </a:p>
        </c:rich>
      </c:tx>
      <c:layout>
        <c:manualLayout>
          <c:xMode val="edge"/>
          <c:yMode val="edge"/>
          <c:x val="0.28485856098007351"/>
          <c:y val="3.0973451327433631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6.558855709912427E-2"/>
          <c:y val="0.27876106194690281"/>
          <c:w val="0.91823979938773947"/>
          <c:h val="0.553097345132742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'6.9.1'!$B$5:$D$5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93300"/>
            </a:solidFill>
            <a:ln w="25400">
              <a:noFill/>
            </a:ln>
          </c:spPr>
          <c:invertIfNegative val="0"/>
          <c:cat>
            <c:strRef>
              <c:f>'6.9.1'!$A$7:$A$15</c:f>
              <c:strCache>
                <c:ptCount val="9"/>
                <c:pt idx="0">
                  <c:v>10.1. Procesado y conservación de carne y elaboración de productos cárnicos</c:v>
                </c:pt>
                <c:pt idx="1">
                  <c:v>10.2 .Procesado y conservación de pescados, crustáceos y moluscos</c:v>
                </c:pt>
                <c:pt idx="2">
                  <c:v>10.3. Procesado y conservación de frutas y hortalizas</c:v>
                </c:pt>
                <c:pt idx="3">
                  <c:v>10.4. Fabricación de aceites y grasas vegetales y animales</c:v>
                </c:pt>
                <c:pt idx="4">
                  <c:v>10.5. Fabricación de productos lácteos</c:v>
                </c:pt>
                <c:pt idx="5">
                  <c:v>10.6. Fabricación de productos de molinería, almidones y productos amiláceos</c:v>
                </c:pt>
                <c:pt idx="6">
                  <c:v>10.7. Fabricación de productos de panadería y pastas alimenticias</c:v>
                </c:pt>
                <c:pt idx="7">
                  <c:v>10.8. Fabricación de otros productos alimenticios</c:v>
                </c:pt>
                <c:pt idx="8">
                  <c:v>10.9. Fabricación de productos para la alimentación animal</c:v>
                </c:pt>
              </c:strCache>
            </c:strRef>
          </c:cat>
          <c:val>
            <c:numRef>
              <c:f>'6.9.1'!$D$7:$D$15</c:f>
              <c:numCache>
                <c:formatCode>#,##0.0__;\–#,##0.0__;0.0__;@__</c:formatCode>
                <c:ptCount val="9"/>
                <c:pt idx="0">
                  <c:v>124.91724999999998</c:v>
                </c:pt>
                <c:pt idx="1">
                  <c:v>118.55225</c:v>
                </c:pt>
                <c:pt idx="2">
                  <c:v>123.48158333333333</c:v>
                </c:pt>
                <c:pt idx="3">
                  <c:v>158.11350000000002</c:v>
                </c:pt>
                <c:pt idx="4">
                  <c:v>130.50391666666667</c:v>
                </c:pt>
                <c:pt idx="5">
                  <c:v>143.34916666666669</c:v>
                </c:pt>
                <c:pt idx="6">
                  <c:v>121.69116666666667</c:v>
                </c:pt>
                <c:pt idx="7">
                  <c:v>126.57600000000001</c:v>
                </c:pt>
                <c:pt idx="8">
                  <c:v>124.47558333333332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6-4756-8E6A-A811921D2A66}"/>
            </c:ext>
          </c:extLst>
        </c:ser>
        <c:ser>
          <c:idx val="1"/>
          <c:order val="1"/>
          <c:tx>
            <c:strRef>
              <c:f>'6.9.1'!$E$5:$G$5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strRef>
              <c:f>'6.9.1'!$A$7:$A$15</c:f>
              <c:strCache>
                <c:ptCount val="9"/>
                <c:pt idx="0">
                  <c:v>10.1. Procesado y conservación de carne y elaboración de productos cárnicos</c:v>
                </c:pt>
                <c:pt idx="1">
                  <c:v>10.2 .Procesado y conservación de pescados, crustáceos y moluscos</c:v>
                </c:pt>
                <c:pt idx="2">
                  <c:v>10.3. Procesado y conservación de frutas y hortalizas</c:v>
                </c:pt>
                <c:pt idx="3">
                  <c:v>10.4. Fabricación de aceites y grasas vegetales y animales</c:v>
                </c:pt>
                <c:pt idx="4">
                  <c:v>10.5. Fabricación de productos lácteos</c:v>
                </c:pt>
                <c:pt idx="5">
                  <c:v>10.6. Fabricación de productos de molinería, almidones y productos amiláceos</c:v>
                </c:pt>
                <c:pt idx="6">
                  <c:v>10.7. Fabricación de productos de panadería y pastas alimenticias</c:v>
                </c:pt>
                <c:pt idx="7">
                  <c:v>10.8. Fabricación de otros productos alimenticios</c:v>
                </c:pt>
                <c:pt idx="8">
                  <c:v>10.9. Fabricación de productos para la alimentación animal</c:v>
                </c:pt>
              </c:strCache>
            </c:strRef>
          </c:cat>
          <c:val>
            <c:numRef>
              <c:f>'6.9.1'!$G$7:$G$15</c:f>
              <c:numCache>
                <c:formatCode>#,##0.0__;\–#,##0.0__;0.0__;@__</c:formatCode>
                <c:ptCount val="9"/>
                <c:pt idx="0">
                  <c:v>127.89725000000003</c:v>
                </c:pt>
                <c:pt idx="1">
                  <c:v>120.6375</c:v>
                </c:pt>
                <c:pt idx="2">
                  <c:v>129.58533333333332</c:v>
                </c:pt>
                <c:pt idx="3">
                  <c:v>168.04816666666667</c:v>
                </c:pt>
                <c:pt idx="4">
                  <c:v>130.99050000000003</c:v>
                </c:pt>
                <c:pt idx="5">
                  <c:v>131.71183333333332</c:v>
                </c:pt>
                <c:pt idx="6">
                  <c:v>124.20649999999999</c:v>
                </c:pt>
                <c:pt idx="7">
                  <c:v>131.702</c:v>
                </c:pt>
                <c:pt idx="8">
                  <c:v>110.87624999999997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6-4756-8E6A-A811921D2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289312"/>
        <c:axId val="420284416"/>
      </c:barChart>
      <c:catAx>
        <c:axId val="42028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Ubuntu Light" panose="020B0604030602030204" pitchFamily="34" charset="0"/>
                <a:ea typeface="Arial"/>
                <a:cs typeface="Arial"/>
              </a:defRPr>
            </a:pPr>
            <a:endParaRPr lang="es-ES"/>
          </a:p>
        </c:txPr>
        <c:crossAx val="420284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28441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.0__;\–#,##0.0__;0.0__;@__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202893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254930040219787"/>
          <c:y val="0.17374773522340101"/>
          <c:w val="9.6136652186387728E-2"/>
          <c:h val="5.530973451327433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55" r="0.7500000000000025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Ubuntu Light" panose="020B0604030602030204" pitchFamily="34" charset="0"/>
                <a:ea typeface="Arial"/>
                <a:cs typeface="Arial"/>
              </a:defRPr>
            </a:pPr>
            <a:r>
              <a:rPr lang="es-ES">
                <a:latin typeface="Ubuntu Light" panose="020B0604030602030204" pitchFamily="34" charset="0"/>
              </a:rPr>
              <a:t>GRÁFICO: Evolución del Índice de Precios de la Fabricación de Bebidas (Base 2021 = 100)</a:t>
            </a:r>
          </a:p>
        </c:rich>
      </c:tx>
      <c:layout>
        <c:manualLayout>
          <c:xMode val="edge"/>
          <c:yMode val="edge"/>
          <c:x val="0.24340887539241782"/>
          <c:y val="3.1111178626689915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6.7333969861615134E-2"/>
          <c:y val="0.3066673321773703"/>
          <c:w val="0.91719785973659462"/>
          <c:h val="0.582223485728047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'6.9.1'!$B$5:$D$5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93300"/>
            </a:solidFill>
            <a:ln w="25400">
              <a:noFill/>
            </a:ln>
          </c:spPr>
          <c:invertIfNegative val="0"/>
          <c:cat>
            <c:strRef>
              <c:f>'6.9.1'!$A$19:$A$22</c:f>
              <c:strCache>
                <c:ptCount val="4"/>
                <c:pt idx="0">
                  <c:v>11.0.1. Destilación, rectificación y mezcla de bebidas alcohólicas</c:v>
                </c:pt>
                <c:pt idx="1">
                  <c:v>11.0.2. Elaboración de vinos</c:v>
                </c:pt>
                <c:pt idx="2">
                  <c:v>11.0.5. Fabricación de cerveza(1)</c:v>
                </c:pt>
                <c:pt idx="3">
                  <c:v>11.0.7. Fabricación de bebidas no alcohólicas; producción de aguas minerales y otras aguas embotelladas</c:v>
                </c:pt>
              </c:strCache>
            </c:strRef>
          </c:cat>
          <c:val>
            <c:numRef>
              <c:f>'6.9.1'!$D$19:$D$22</c:f>
              <c:numCache>
                <c:formatCode>#,##0.0__;\–#,##0.0__;0.0__;@__</c:formatCode>
                <c:ptCount val="4"/>
                <c:pt idx="0">
                  <c:v>109.76191666666665</c:v>
                </c:pt>
                <c:pt idx="1">
                  <c:v>108.77591666666667</c:v>
                </c:pt>
                <c:pt idx="2">
                  <c:v>115.17158333333334</c:v>
                </c:pt>
                <c:pt idx="3">
                  <c:v>123.36125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11-487E-B42F-DAC5A2A2D891}"/>
            </c:ext>
          </c:extLst>
        </c:ser>
        <c:ser>
          <c:idx val="1"/>
          <c:order val="1"/>
          <c:tx>
            <c:strRef>
              <c:f>'6.9.1'!$E$5:$G$5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strRef>
              <c:f>'6.9.1'!$A$19:$A$22</c:f>
              <c:strCache>
                <c:ptCount val="4"/>
                <c:pt idx="0">
                  <c:v>11.0.1. Destilación, rectificación y mezcla de bebidas alcohólicas</c:v>
                </c:pt>
                <c:pt idx="1">
                  <c:v>11.0.2. Elaboración de vinos</c:v>
                </c:pt>
                <c:pt idx="2">
                  <c:v>11.0.5. Fabricación de cerveza(1)</c:v>
                </c:pt>
                <c:pt idx="3">
                  <c:v>11.0.7. Fabricación de bebidas no alcohólicas; producción de aguas minerales y otras aguas embotelladas</c:v>
                </c:pt>
              </c:strCache>
            </c:strRef>
          </c:cat>
          <c:val>
            <c:numRef>
              <c:f>'6.9.1'!$G$19:$G$22</c:f>
              <c:numCache>
                <c:formatCode>#,##0.0__;\–#,##0.0__;0.0__;@__</c:formatCode>
                <c:ptCount val="4"/>
                <c:pt idx="0">
                  <c:v>113.86374999999998</c:v>
                </c:pt>
                <c:pt idx="1">
                  <c:v>112.40841666666667</c:v>
                </c:pt>
                <c:pt idx="2">
                  <c:v>127.64283333333331</c:v>
                </c:pt>
                <c:pt idx="3">
                  <c:v>123.77133333333335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11-487E-B42F-DAC5A2A2D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290400"/>
        <c:axId val="420291488"/>
      </c:barChart>
      <c:catAx>
        <c:axId val="42029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Ubuntu Light" panose="020B0604030602030204" pitchFamily="34" charset="0"/>
                <a:ea typeface="Arial"/>
                <a:cs typeface="Arial"/>
              </a:defRPr>
            </a:pPr>
            <a:endParaRPr lang="es-ES"/>
          </a:p>
        </c:txPr>
        <c:crossAx val="420291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29148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.0__;\–#,##0.0__;0.0__;@__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2029040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586007070528932"/>
          <c:y val="0.21333379629730173"/>
          <c:w val="9.7361280745848683E-2"/>
          <c:h val="5.555567611908881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55" r="0.7500000000000025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77259</xdr:colOff>
      <xdr:row>20</xdr:row>
      <xdr:rowOff>240242</xdr:rowOff>
    </xdr:from>
    <xdr:to>
      <xdr:col>7</xdr:col>
      <xdr:colOff>29459</xdr:colOff>
      <xdr:row>48</xdr:row>
      <xdr:rowOff>8467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77259</xdr:colOff>
      <xdr:row>48</xdr:row>
      <xdr:rowOff>66675</xdr:rowOff>
    </xdr:from>
    <xdr:to>
      <xdr:col>7</xdr:col>
      <xdr:colOff>29459</xdr:colOff>
      <xdr:row>75</xdr:row>
      <xdr:rowOff>76200</xdr:rowOff>
    </xdr:to>
    <xdr:graphicFrame macro="">
      <xdr:nvGraphicFramePr>
        <xdr:cNvPr id="5" name="Chart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21</xdr:row>
      <xdr:rowOff>66675</xdr:rowOff>
    </xdr:from>
    <xdr:to>
      <xdr:col>7</xdr:col>
      <xdr:colOff>304800</xdr:colOff>
      <xdr:row>48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49</xdr:row>
      <xdr:rowOff>104775</xdr:rowOff>
    </xdr:from>
    <xdr:to>
      <xdr:col>7</xdr:col>
      <xdr:colOff>323850</xdr:colOff>
      <xdr:row>76</xdr:row>
      <xdr:rowOff>9525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53</xdr:row>
      <xdr:rowOff>9525</xdr:rowOff>
    </xdr:from>
    <xdr:to>
      <xdr:col>7</xdr:col>
      <xdr:colOff>152400</xdr:colOff>
      <xdr:row>77</xdr:row>
      <xdr:rowOff>85725</xdr:rowOff>
    </xdr:to>
    <xdr:graphicFrame macro="">
      <xdr:nvGraphicFramePr>
        <xdr:cNvPr id="18434" name="Chart 2">
          <a:extLst>
            <a:ext uri="{FF2B5EF4-FFF2-40B4-BE49-F238E27FC236}">
              <a16:creationId xmlns:a16="http://schemas.microsoft.com/office/drawing/2014/main" id="{00000000-0008-0000-0C00-0000024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24</xdr:row>
      <xdr:rowOff>142875</xdr:rowOff>
    </xdr:from>
    <xdr:to>
      <xdr:col>7</xdr:col>
      <xdr:colOff>190500</xdr:colOff>
      <xdr:row>52</xdr:row>
      <xdr:rowOff>9525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53</xdr:row>
      <xdr:rowOff>9525</xdr:rowOff>
    </xdr:from>
    <xdr:to>
      <xdr:col>7</xdr:col>
      <xdr:colOff>152400</xdr:colOff>
      <xdr:row>77</xdr:row>
      <xdr:rowOff>85725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31</xdr:row>
      <xdr:rowOff>28575</xdr:rowOff>
    </xdr:from>
    <xdr:to>
      <xdr:col>7</xdr:col>
      <xdr:colOff>228600</xdr:colOff>
      <xdr:row>57</xdr:row>
      <xdr:rowOff>123825</xdr:rowOff>
    </xdr:to>
    <xdr:graphicFrame macro="">
      <xdr:nvGraphicFramePr>
        <xdr:cNvPr id="20481" name="Chart 1">
          <a:extLst>
            <a:ext uri="{FF2B5EF4-FFF2-40B4-BE49-F238E27FC236}">
              <a16:creationId xmlns:a16="http://schemas.microsoft.com/office/drawing/2014/main" id="{00000000-0008-0000-1000-0000015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58</xdr:row>
      <xdr:rowOff>152400</xdr:rowOff>
    </xdr:from>
    <xdr:to>
      <xdr:col>7</xdr:col>
      <xdr:colOff>152400</xdr:colOff>
      <xdr:row>85</xdr:row>
      <xdr:rowOff>66675</xdr:rowOff>
    </xdr:to>
    <xdr:graphicFrame macro="">
      <xdr:nvGraphicFramePr>
        <xdr:cNvPr id="20482" name="Chart 2">
          <a:extLst>
            <a:ext uri="{FF2B5EF4-FFF2-40B4-BE49-F238E27FC236}">
              <a16:creationId xmlns:a16="http://schemas.microsoft.com/office/drawing/2014/main" id="{00000000-0008-0000-1000-0000025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27</xdr:row>
      <xdr:rowOff>123825</xdr:rowOff>
    </xdr:from>
    <xdr:to>
      <xdr:col>5</xdr:col>
      <xdr:colOff>76200</xdr:colOff>
      <xdr:row>52</xdr:row>
      <xdr:rowOff>95250</xdr:rowOff>
    </xdr:to>
    <xdr:graphicFrame macro="">
      <xdr:nvGraphicFramePr>
        <xdr:cNvPr id="3073" name="Chart 1">
          <a:extLst>
            <a:ext uri="{FF2B5EF4-FFF2-40B4-BE49-F238E27FC236}">
              <a16:creationId xmlns:a16="http://schemas.microsoft.com/office/drawing/2014/main" id="{00000000-0008-0000-16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51</xdr:row>
      <xdr:rowOff>28575</xdr:rowOff>
    </xdr:from>
    <xdr:to>
      <xdr:col>2</xdr:col>
      <xdr:colOff>1727200</xdr:colOff>
      <xdr:row>77</xdr:row>
      <xdr:rowOff>66675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D355CEB-3C89-4F9E-9BA8-DCC9D78E73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136071</xdr:colOff>
      <xdr:row>50</xdr:row>
      <xdr:rowOff>0</xdr:rowOff>
    </xdr:from>
    <xdr:to>
      <xdr:col>5</xdr:col>
      <xdr:colOff>963839</xdr:colOff>
      <xdr:row>100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51BFD9-DE85-42BE-A84F-2F0BA2653D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Mis%20documentos\Aea2000definitivo\AEA2000\EXCEL\Bases\A01cap1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6.5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serihist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internacional\faostat%20agricola\faoagricola2.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GEA%202007-2008%20PRECIOESTAD\ANUARIO\Anuario%20Formulas\AEA05_C03%20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5.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ine.es/jaxiT3/Tabla.htm?t=36167&amp;L=0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ine.es/metodologia/t37/metodologia_eee2022.pdf" TargetMode="External"/><Relationship Id="rId1" Type="http://schemas.openxmlformats.org/officeDocument/2006/relationships/hyperlink" Target="https://www.ine.es/metodologia/t37/metodologia_eee2021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ine.es/metodologia/t37/metodologia_eee2022.pdf" TargetMode="External"/><Relationship Id="rId1" Type="http://schemas.openxmlformats.org/officeDocument/2006/relationships/hyperlink" Target="https://www.ine.es/metodologia/t37/metodologia_eee2021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8">
    <pageSetUpPr fitToPage="1"/>
  </sheetPr>
  <dimension ref="A1:I31"/>
  <sheetViews>
    <sheetView showGridLines="0" tabSelected="1" view="pageBreakPreview" zoomScale="130" zoomScaleNormal="75" zoomScaleSheetLayoutView="130" workbookViewId="0">
      <selection activeCell="I17" sqref="I17"/>
    </sheetView>
  </sheetViews>
  <sheetFormatPr baseColWidth="10" defaultColWidth="8.42578125" defaultRowHeight="12.75"/>
  <cols>
    <col min="1" max="1" width="36.85546875" style="6" customWidth="1"/>
    <col min="2" max="5" width="17.85546875" style="7" customWidth="1"/>
    <col min="6" max="8" width="9.28515625" style="8" customWidth="1"/>
    <col min="9" max="9" width="27" style="8" bestFit="1" customWidth="1"/>
    <col min="10" max="16384" width="8.42578125" style="6"/>
  </cols>
  <sheetData>
    <row r="1" spans="1:9" s="13" customFormat="1" ht="18.75">
      <c r="A1" s="354" t="s">
        <v>153</v>
      </c>
      <c r="B1" s="354"/>
      <c r="C1" s="354"/>
      <c r="D1" s="354"/>
      <c r="E1" s="354"/>
      <c r="F1" s="10"/>
      <c r="G1" s="24"/>
      <c r="H1" s="24"/>
      <c r="I1" s="24"/>
    </row>
    <row r="2" spans="1:9" ht="12.75" customHeight="1">
      <c r="A2" s="81"/>
      <c r="B2" s="82"/>
      <c r="C2" s="82"/>
      <c r="D2" s="82"/>
      <c r="E2" s="82"/>
      <c r="F2" s="10"/>
    </row>
    <row r="3" spans="1:9" ht="30" customHeight="1">
      <c r="A3" s="362" t="s">
        <v>257</v>
      </c>
      <c r="B3" s="362"/>
      <c r="C3" s="362"/>
      <c r="D3" s="362"/>
      <c r="E3" s="362"/>
      <c r="F3" s="26"/>
    </row>
    <row r="4" spans="1:9" ht="4.5" customHeight="1">
      <c r="A4" s="63"/>
      <c r="B4" s="14"/>
      <c r="C4" s="62"/>
      <c r="D4" s="64"/>
      <c r="E4" s="64"/>
      <c r="F4" s="10"/>
    </row>
    <row r="5" spans="1:9" ht="22.15" customHeight="1">
      <c r="A5" s="355" t="s">
        <v>0</v>
      </c>
      <c r="B5" s="361" t="s">
        <v>1</v>
      </c>
      <c r="C5" s="359"/>
      <c r="D5" s="358" t="s">
        <v>2</v>
      </c>
      <c r="E5" s="358"/>
      <c r="F5" s="10"/>
    </row>
    <row r="6" spans="1:9" ht="12.6" customHeight="1">
      <c r="A6" s="356"/>
      <c r="B6" s="359" t="s">
        <v>3</v>
      </c>
      <c r="C6" s="359" t="s">
        <v>43</v>
      </c>
      <c r="D6" s="359" t="s">
        <v>3</v>
      </c>
      <c r="E6" s="359" t="s">
        <v>43</v>
      </c>
      <c r="F6" s="10"/>
    </row>
    <row r="7" spans="1:9" ht="11.25" customHeight="1" thickBot="1">
      <c r="A7" s="357"/>
      <c r="B7" s="360"/>
      <c r="C7" s="360"/>
      <c r="D7" s="360"/>
      <c r="E7" s="360"/>
      <c r="F7" s="10"/>
    </row>
    <row r="8" spans="1:9" ht="21" customHeight="1">
      <c r="A8" s="87" t="s">
        <v>4</v>
      </c>
      <c r="B8" s="88">
        <v>5186</v>
      </c>
      <c r="C8" s="286">
        <f>B8/$B$27*100</f>
        <v>18.590478921709206</v>
      </c>
      <c r="D8" s="89">
        <v>6468</v>
      </c>
      <c r="E8" s="286">
        <f>D8/$D$27*100</f>
        <v>18.658589355257465</v>
      </c>
      <c r="F8" s="10"/>
    </row>
    <row r="9" spans="1:9" ht="12.75" customHeight="1">
      <c r="A9" s="90" t="s">
        <v>5</v>
      </c>
      <c r="B9" s="289">
        <v>921</v>
      </c>
      <c r="C9" s="291">
        <f t="shared" ref="C9:C25" si="0">B9/$B$27*100</f>
        <v>3.3015486091195867</v>
      </c>
      <c r="D9" s="290">
        <v>1187</v>
      </c>
      <c r="E9" s="287">
        <f t="shared" ref="E9:E25" si="1">D9/$D$27*100</f>
        <v>3.4242030866868598</v>
      </c>
      <c r="F9" s="10"/>
    </row>
    <row r="10" spans="1:9" ht="12.75" customHeight="1">
      <c r="A10" s="93" t="s">
        <v>87</v>
      </c>
      <c r="B10" s="289">
        <v>627</v>
      </c>
      <c r="C10" s="291">
        <f t="shared" si="0"/>
        <v>2.2476340694006307</v>
      </c>
      <c r="D10" s="290">
        <v>739</v>
      </c>
      <c r="E10" s="287">
        <f t="shared" si="1"/>
        <v>2.1318332612144815</v>
      </c>
      <c r="F10" s="10"/>
    </row>
    <row r="11" spans="1:9" ht="12.75" customHeight="1">
      <c r="A11" s="90" t="s">
        <v>88</v>
      </c>
      <c r="B11" s="289">
        <v>599</v>
      </c>
      <c r="C11" s="291">
        <f t="shared" si="0"/>
        <v>2.1472612560940636</v>
      </c>
      <c r="D11" s="290">
        <v>747</v>
      </c>
      <c r="E11" s="287">
        <f t="shared" si="1"/>
        <v>2.1549112938122028</v>
      </c>
      <c r="F11" s="10"/>
    </row>
    <row r="12" spans="1:9" ht="12.75" customHeight="1">
      <c r="A12" s="94" t="s">
        <v>6</v>
      </c>
      <c r="B12" s="289">
        <v>941</v>
      </c>
      <c r="C12" s="291">
        <f t="shared" si="0"/>
        <v>3.3732434757671346</v>
      </c>
      <c r="D12" s="290">
        <v>1171</v>
      </c>
      <c r="E12" s="287">
        <f t="shared" si="1"/>
        <v>3.3780470214914176</v>
      </c>
      <c r="F12" s="10"/>
    </row>
    <row r="13" spans="1:9" ht="12.75" customHeight="1">
      <c r="A13" s="94" t="s">
        <v>7</v>
      </c>
      <c r="B13" s="289">
        <v>377</v>
      </c>
      <c r="C13" s="291">
        <f t="shared" si="0"/>
        <v>1.3514482363062805</v>
      </c>
      <c r="D13" s="290">
        <v>440</v>
      </c>
      <c r="E13" s="287">
        <f t="shared" si="1"/>
        <v>1.2692917928746574</v>
      </c>
      <c r="F13" s="10"/>
    </row>
    <row r="14" spans="1:9" ht="12.75" customHeight="1">
      <c r="A14" s="94" t="s">
        <v>8</v>
      </c>
      <c r="B14" s="289">
        <v>2807</v>
      </c>
      <c r="C14" s="291">
        <f t="shared" si="0"/>
        <v>10.062374533983366</v>
      </c>
      <c r="D14" s="290">
        <v>3603</v>
      </c>
      <c r="E14" s="287">
        <f t="shared" si="1"/>
        <v>10.393768931198617</v>
      </c>
      <c r="F14" s="10"/>
    </row>
    <row r="15" spans="1:9" ht="12.75" customHeight="1">
      <c r="A15" s="95" t="s">
        <v>9</v>
      </c>
      <c r="B15" s="289">
        <v>2083</v>
      </c>
      <c r="C15" s="291">
        <f t="shared" si="0"/>
        <v>7.4670203613421275</v>
      </c>
      <c r="D15" s="290">
        <v>2611</v>
      </c>
      <c r="E15" s="287">
        <f t="shared" si="1"/>
        <v>7.5320928890812056</v>
      </c>
      <c r="F15" s="10"/>
    </row>
    <row r="16" spans="1:9" ht="12.75" customHeight="1">
      <c r="A16" s="95" t="s">
        <v>10</v>
      </c>
      <c r="B16" s="289">
        <v>3693</v>
      </c>
      <c r="C16" s="291">
        <f t="shared" si="0"/>
        <v>13.238457126469743</v>
      </c>
      <c r="D16" s="290">
        <v>4852</v>
      </c>
      <c r="E16" s="287">
        <f t="shared" si="1"/>
        <v>13.996826770517815</v>
      </c>
      <c r="F16" s="10"/>
    </row>
    <row r="17" spans="1:8" ht="12.75" customHeight="1">
      <c r="A17" s="95" t="s">
        <v>14</v>
      </c>
      <c r="B17" s="289">
        <v>2300</v>
      </c>
      <c r="C17" s="291">
        <f t="shared" si="0"/>
        <v>8.2449096644680235</v>
      </c>
      <c r="D17" s="290">
        <v>2856</v>
      </c>
      <c r="E17" s="287">
        <f t="shared" si="1"/>
        <v>8.2388576373864133</v>
      </c>
      <c r="F17" s="10"/>
    </row>
    <row r="18" spans="1:8" ht="12.75" customHeight="1">
      <c r="A18" s="95" t="s">
        <v>11</v>
      </c>
      <c r="B18" s="289">
        <v>1241</v>
      </c>
      <c r="C18" s="291">
        <f t="shared" si="0"/>
        <v>4.4486664754803558</v>
      </c>
      <c r="D18" s="290">
        <v>1495</v>
      </c>
      <c r="E18" s="287">
        <f t="shared" si="1"/>
        <v>4.3127073416991202</v>
      </c>
      <c r="F18" s="10"/>
      <c r="H18" s="25"/>
    </row>
    <row r="19" spans="1:8" ht="12.75" customHeight="1">
      <c r="A19" s="95" t="s">
        <v>12</v>
      </c>
      <c r="B19" s="289">
        <v>2213</v>
      </c>
      <c r="C19" s="291">
        <f t="shared" si="0"/>
        <v>7.9330369945511903</v>
      </c>
      <c r="D19" s="290">
        <v>2730</v>
      </c>
      <c r="E19" s="287">
        <f t="shared" si="1"/>
        <v>7.8753786239723063</v>
      </c>
      <c r="F19" s="10"/>
      <c r="H19" s="25"/>
    </row>
    <row r="20" spans="1:8" ht="12.75" customHeight="1">
      <c r="A20" s="96" t="s">
        <v>89</v>
      </c>
      <c r="B20" s="289">
        <v>1505</v>
      </c>
      <c r="C20" s="291">
        <f t="shared" si="0"/>
        <v>5.3950387152279902</v>
      </c>
      <c r="D20" s="290">
        <v>1705</v>
      </c>
      <c r="E20" s="287">
        <f t="shared" si="1"/>
        <v>4.918505697389298</v>
      </c>
      <c r="F20" s="10"/>
      <c r="H20" s="25"/>
    </row>
    <row r="21" spans="1:8" ht="12.75" customHeight="1">
      <c r="A21" s="96" t="s">
        <v>90</v>
      </c>
      <c r="B21" s="289">
        <v>966</v>
      </c>
      <c r="C21" s="291">
        <f t="shared" si="0"/>
        <v>3.4628620590765697</v>
      </c>
      <c r="D21" s="290">
        <v>1170</v>
      </c>
      <c r="E21" s="287">
        <f t="shared" si="1"/>
        <v>3.375162267416703</v>
      </c>
      <c r="F21" s="10"/>
      <c r="H21" s="25"/>
    </row>
    <row r="22" spans="1:8" ht="12.75" customHeight="1">
      <c r="A22" s="95" t="s">
        <v>91</v>
      </c>
      <c r="B22" s="289">
        <v>538</v>
      </c>
      <c r="C22" s="291">
        <f t="shared" si="0"/>
        <v>1.9285919128190423</v>
      </c>
      <c r="D22" s="290">
        <v>663</v>
      </c>
      <c r="E22" s="287">
        <f t="shared" si="1"/>
        <v>1.9125919515361314</v>
      </c>
      <c r="F22" s="10"/>
    </row>
    <row r="23" spans="1:8" ht="12.75" customHeight="1">
      <c r="A23" s="93" t="s">
        <v>13</v>
      </c>
      <c r="B23" s="289">
        <v>1277</v>
      </c>
      <c r="C23" s="291">
        <f t="shared" si="0"/>
        <v>4.5777172354459417</v>
      </c>
      <c r="D23" s="290">
        <v>1431</v>
      </c>
      <c r="E23" s="287">
        <f t="shared" si="1"/>
        <v>4.1280830809173521</v>
      </c>
      <c r="F23" s="10"/>
    </row>
    <row r="24" spans="1:8" ht="12.75" customHeight="1">
      <c r="A24" s="93" t="s">
        <v>92</v>
      </c>
      <c r="B24" s="289">
        <v>591</v>
      </c>
      <c r="C24" s="291">
        <f t="shared" si="0"/>
        <v>2.1185833094350444</v>
      </c>
      <c r="D24" s="290">
        <v>758</v>
      </c>
      <c r="E24" s="287">
        <f t="shared" si="1"/>
        <v>2.1866435886340687</v>
      </c>
    </row>
    <row r="25" spans="1:8" ht="12.75" customHeight="1">
      <c r="A25" s="96" t="s">
        <v>15</v>
      </c>
      <c r="B25" s="289">
        <v>31</v>
      </c>
      <c r="C25" s="291">
        <f t="shared" si="0"/>
        <v>0.11112704330369946</v>
      </c>
      <c r="D25" s="290">
        <v>39</v>
      </c>
      <c r="E25" s="287">
        <f t="shared" si="1"/>
        <v>0.11250540891389008</v>
      </c>
    </row>
    <row r="26" spans="1:8" ht="12.75" customHeight="1" thickBot="1">
      <c r="A26" s="96"/>
      <c r="B26" s="97"/>
      <c r="C26" s="92"/>
      <c r="D26" s="97"/>
      <c r="E26" s="98"/>
    </row>
    <row r="27" spans="1:8" ht="12.75" customHeight="1" thickBot="1">
      <c r="A27" s="99" t="s">
        <v>18</v>
      </c>
      <c r="B27" s="100">
        <v>27896</v>
      </c>
      <c r="C27" s="101">
        <v>99.999999999999986</v>
      </c>
      <c r="D27" s="100">
        <v>34665</v>
      </c>
      <c r="E27" s="102">
        <v>100</v>
      </c>
    </row>
    <row r="28" spans="1:8" ht="24" customHeight="1">
      <c r="A28" s="103" t="s">
        <v>261</v>
      </c>
      <c r="B28" s="104"/>
      <c r="C28" s="105"/>
      <c r="D28" s="106"/>
      <c r="E28" s="107"/>
    </row>
    <row r="29" spans="1:8" ht="13.5">
      <c r="A29" s="108" t="s">
        <v>93</v>
      </c>
      <c r="B29" s="353" t="s">
        <v>94</v>
      </c>
      <c r="C29" s="353"/>
      <c r="D29" s="109"/>
      <c r="E29" s="107"/>
    </row>
    <row r="30" spans="1:8" ht="13.5">
      <c r="A30" s="108"/>
      <c r="B30" s="353" t="s">
        <v>95</v>
      </c>
      <c r="C30" s="353"/>
      <c r="D30" s="109"/>
      <c r="E30" s="107"/>
    </row>
    <row r="31" spans="1:8" ht="13.5">
      <c r="A31" s="94"/>
      <c r="B31" s="109"/>
      <c r="C31" s="109"/>
      <c r="D31" s="109"/>
      <c r="E31" s="109"/>
    </row>
  </sheetData>
  <mergeCells count="11">
    <mergeCell ref="B30:C30"/>
    <mergeCell ref="B29:C29"/>
    <mergeCell ref="A1:E1"/>
    <mergeCell ref="A5:A7"/>
    <mergeCell ref="D5:E5"/>
    <mergeCell ref="B6:B7"/>
    <mergeCell ref="B5:C5"/>
    <mergeCell ref="C6:C7"/>
    <mergeCell ref="A3:E3"/>
    <mergeCell ref="D6:D7"/>
    <mergeCell ref="E6:E7"/>
  </mergeCells>
  <phoneticPr fontId="10" type="noConversion"/>
  <printOptions horizontalCentered="1" verticalCentered="1"/>
  <pageMargins left="0.39370078740157477" right="0.39370078740157477" top="0.39370078740157477" bottom="0.39370078740157477" header="0" footer="0"/>
  <pageSetup paperSize="9" scale="8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62">
    <pageSetUpPr fitToPage="1"/>
  </sheetPr>
  <dimension ref="A1:J31"/>
  <sheetViews>
    <sheetView showGridLines="0" view="pageBreakPreview" zoomScale="115" zoomScaleNormal="75" zoomScaleSheetLayoutView="115" workbookViewId="0">
      <selection activeCell="F18" sqref="F18"/>
    </sheetView>
  </sheetViews>
  <sheetFormatPr baseColWidth="10" defaultColWidth="11.42578125" defaultRowHeight="12.75"/>
  <cols>
    <col min="1" max="1" width="76.42578125" style="6" customWidth="1"/>
    <col min="2" max="4" width="24.7109375" style="6" customWidth="1"/>
    <col min="5" max="7" width="14.7109375" style="6" customWidth="1"/>
    <col min="8" max="16384" width="11.42578125" style="6"/>
  </cols>
  <sheetData>
    <row r="1" spans="1:10" s="13" customFormat="1" ht="18" customHeight="1">
      <c r="A1" s="354" t="s">
        <v>153</v>
      </c>
      <c r="B1" s="354"/>
      <c r="C1" s="354"/>
      <c r="D1" s="354"/>
      <c r="E1" s="17"/>
      <c r="F1" s="17"/>
      <c r="G1" s="17"/>
    </row>
    <row r="2" spans="1:10" ht="12.75" customHeight="1">
      <c r="A2" s="81"/>
      <c r="B2" s="82"/>
      <c r="C2" s="82"/>
      <c r="D2" s="82"/>
      <c r="E2" s="5"/>
      <c r="F2" s="5"/>
      <c r="G2" s="5"/>
    </row>
    <row r="3" spans="1:10" ht="15" customHeight="1">
      <c r="A3" s="373" t="s">
        <v>182</v>
      </c>
      <c r="B3" s="373"/>
      <c r="C3" s="373"/>
      <c r="D3" s="373"/>
      <c r="E3" s="26"/>
      <c r="F3" s="26"/>
      <c r="G3" s="26"/>
      <c r="H3" s="26"/>
      <c r="I3" s="26"/>
      <c r="J3" s="8"/>
    </row>
    <row r="4" spans="1:10" s="3" customFormat="1" ht="15" customHeight="1">
      <c r="A4" s="373" t="s">
        <v>281</v>
      </c>
      <c r="B4" s="373"/>
      <c r="C4" s="373"/>
      <c r="D4" s="373"/>
      <c r="E4" s="14"/>
      <c r="F4" s="14"/>
      <c r="G4" s="14"/>
    </row>
    <row r="5" spans="1:10" ht="12.75" customHeight="1" thickBot="1">
      <c r="A5" s="70"/>
      <c r="B5" s="70"/>
      <c r="C5" s="70"/>
      <c r="D5" s="70"/>
      <c r="E5" s="14"/>
      <c r="F5" s="14"/>
      <c r="G5" s="10"/>
      <c r="H5" s="8"/>
      <c r="I5" s="8"/>
      <c r="J5" s="8"/>
    </row>
    <row r="6" spans="1:10" ht="24" customHeight="1">
      <c r="A6" s="377" t="s">
        <v>51</v>
      </c>
      <c r="B6" s="379" t="s">
        <v>277</v>
      </c>
      <c r="C6" s="379"/>
      <c r="D6" s="380"/>
      <c r="E6" s="85"/>
    </row>
    <row r="7" spans="1:10" ht="28.5" customHeight="1" thickBot="1">
      <c r="A7" s="393"/>
      <c r="B7" s="248" t="s">
        <v>21</v>
      </c>
      <c r="C7" s="249" t="s">
        <v>22</v>
      </c>
      <c r="D7" s="250" t="s">
        <v>23</v>
      </c>
      <c r="E7" s="244"/>
    </row>
    <row r="8" spans="1:10" ht="28.5" customHeight="1">
      <c r="A8" s="251" t="s">
        <v>62</v>
      </c>
      <c r="B8" s="252">
        <f>('6.9.1'!E7-'6.9.1'!B7)*100/'6.9.1'!B7</f>
        <v>1.9651799466167874</v>
      </c>
      <c r="C8" s="252">
        <f>('6.9.1'!F7-'6.9.1'!C7)*100/'6.9.1'!C7</f>
        <v>2.7999093983334373</v>
      </c>
      <c r="D8" s="253">
        <f>('6.9.1'!G7-'6.9.1'!D7)*100/'6.9.1'!D7</f>
        <v>2.3855792534658322</v>
      </c>
      <c r="E8" s="85"/>
    </row>
    <row r="9" spans="1:10" ht="14.25">
      <c r="A9" s="254" t="s">
        <v>63</v>
      </c>
      <c r="B9" s="255">
        <f>('6.9.1'!E8-'6.9.1'!B8)*100/'6.9.1'!B8</f>
        <v>2.212543356853065</v>
      </c>
      <c r="C9" s="255">
        <f>('6.9.1'!F8-'6.9.1'!C8)*100/'6.9.1'!C8</f>
        <v>1.3108789539795225</v>
      </c>
      <c r="D9" s="256">
        <f>('6.9.1'!G8-'6.9.1'!D8)*100/'6.9.1'!D8</f>
        <v>1.7589290797939323</v>
      </c>
      <c r="E9" s="85"/>
    </row>
    <row r="10" spans="1:10" ht="14.25">
      <c r="A10" s="254" t="s">
        <v>64</v>
      </c>
      <c r="B10" s="255">
        <f>('6.9.1'!E9-'6.9.1'!B9)*100/'6.9.1'!B9</f>
        <v>5.2559198641913323</v>
      </c>
      <c r="C10" s="255">
        <f>('6.9.1'!F9-'6.9.1'!C9)*100/'6.9.1'!C9</f>
        <v>4.6349783760833763</v>
      </c>
      <c r="D10" s="256">
        <f>('6.9.1'!G9-'6.9.1'!D9)*100/'6.9.1'!D9</f>
        <v>4.9430448130254172</v>
      </c>
      <c r="E10" s="85"/>
    </row>
    <row r="11" spans="1:10" ht="14.25">
      <c r="A11" s="254" t="s">
        <v>65</v>
      </c>
      <c r="B11" s="255">
        <f>('6.9.1'!E10-'6.9.1'!B10)*100/'6.9.1'!B10</f>
        <v>22.678638114565487</v>
      </c>
      <c r="C11" s="255">
        <f>('6.9.1'!F10-'6.9.1'!C10)*100/'6.9.1'!C10</f>
        <v>-7.7679566771032871</v>
      </c>
      <c r="D11" s="256">
        <f>('6.9.1'!G10-'6.9.1'!D10)*100/'6.9.1'!D10</f>
        <v>6.2832501125246463</v>
      </c>
      <c r="E11" s="85"/>
    </row>
    <row r="12" spans="1:10" ht="14.25">
      <c r="A12" s="254" t="s">
        <v>48</v>
      </c>
      <c r="B12" s="255">
        <f>('6.9.1'!E11-'6.9.1'!B11)*100/'6.9.1'!B11</f>
        <v>-9.1179557415685869E-2</v>
      </c>
      <c r="C12" s="255">
        <f>('6.9.1'!F11-'6.9.1'!C11)*100/'6.9.1'!C11</f>
        <v>0.83823604645215943</v>
      </c>
      <c r="D12" s="256">
        <f>('6.9.1'!G11-'6.9.1'!D11)*100/'6.9.1'!D11</f>
        <v>0.3728496015764714</v>
      </c>
      <c r="E12" s="85"/>
    </row>
    <row r="13" spans="1:10" ht="14.25">
      <c r="A13" s="254" t="s">
        <v>66</v>
      </c>
      <c r="B13" s="255">
        <f>('6.9.1'!E12-'6.9.1'!B12)*100/'6.9.1'!B12</f>
        <v>-10.248925364972489</v>
      </c>
      <c r="C13" s="255">
        <f>('6.9.1'!F12-'6.9.1'!C12)*100/'6.9.1'!C12</f>
        <v>-5.8211342435436908</v>
      </c>
      <c r="D13" s="256">
        <f>('6.9.1'!G12-'6.9.1'!D12)*100/'6.9.1'!D12</f>
        <v>-8.1181729925182946</v>
      </c>
      <c r="E13" s="85"/>
    </row>
    <row r="14" spans="1:10" ht="14.25">
      <c r="A14" s="254" t="s">
        <v>67</v>
      </c>
      <c r="B14" s="255">
        <f>('6.9.1'!E13-'6.9.1'!B13)*100/'6.9.1'!B13</f>
        <v>1.878724737756492</v>
      </c>
      <c r="C14" s="255">
        <f>('6.9.1'!F13-'6.9.1'!C13)*100/'6.9.1'!C13</f>
        <v>2.2539121035694087</v>
      </c>
      <c r="D14" s="256">
        <f>('6.9.1'!G13-'6.9.1'!D13)*100/'6.9.1'!D13</f>
        <v>2.066981032586575</v>
      </c>
      <c r="E14" s="85"/>
    </row>
    <row r="15" spans="1:10" ht="14.25">
      <c r="A15" s="257" t="s">
        <v>49</v>
      </c>
      <c r="B15" s="255">
        <f>('6.9.1'!E14-'6.9.1'!B14)*100/'6.9.1'!B14</f>
        <v>4.1013871535779307</v>
      </c>
      <c r="C15" s="255">
        <f>('6.9.1'!F14-'6.9.1'!C14)*100/'6.9.1'!C14</f>
        <v>3.9992657836977799</v>
      </c>
      <c r="D15" s="256">
        <f>('6.9.1'!G14-'6.9.1'!D14)*100/'6.9.1'!D14</f>
        <v>4.0497408671470021</v>
      </c>
      <c r="E15" s="85"/>
    </row>
    <row r="16" spans="1:10" ht="14.25">
      <c r="A16" s="254" t="s">
        <v>68</v>
      </c>
      <c r="B16" s="255">
        <f>('6.9.1'!E15-'6.9.1'!B15)*100/'6.9.1'!B15</f>
        <v>-13.456067052852834</v>
      </c>
      <c r="C16" s="255">
        <f>('6.9.1'!F15-'6.9.1'!C15)*100/'6.9.1'!C15</f>
        <v>-8.1573868104234926</v>
      </c>
      <c r="D16" s="256">
        <f>('6.9.1'!G15-'6.9.1'!D15)*100/'6.9.1'!D15</f>
        <v>-10.925301950114727</v>
      </c>
      <c r="E16" s="85"/>
    </row>
    <row r="17" spans="1:7" ht="14.25">
      <c r="A17" s="258"/>
      <c r="B17" s="255"/>
      <c r="C17" s="255"/>
      <c r="D17" s="256"/>
      <c r="E17" s="85"/>
    </row>
    <row r="18" spans="1:7" ht="12.75" customHeight="1">
      <c r="A18" s="259" t="s">
        <v>54</v>
      </c>
      <c r="B18" s="260">
        <f>('6.9.1'!E17-'6.9.1'!B17)*100/'6.9.1'!B17</f>
        <v>2.3123642626157253</v>
      </c>
      <c r="C18" s="260">
        <f>('6.9.1'!F17-'6.9.1'!C17)*100/'6.9.1'!C17</f>
        <v>-0.5878860385965522</v>
      </c>
      <c r="D18" s="261">
        <f>('6.9.1'!G17-'6.9.1'!D17)*100/'6.9.1'!D17</f>
        <v>0.85059209514533263</v>
      </c>
      <c r="E18" s="85"/>
    </row>
    <row r="19" spans="1:7" ht="12.75" customHeight="1">
      <c r="A19" s="259"/>
      <c r="B19" s="260"/>
      <c r="C19" s="260"/>
      <c r="D19" s="261"/>
      <c r="E19" s="85"/>
    </row>
    <row r="20" spans="1:7" ht="12.75" customHeight="1">
      <c r="A20" s="254" t="s">
        <v>69</v>
      </c>
      <c r="B20" s="255">
        <f>('6.9.1'!E19-'6.9.1'!B19)*100/'6.9.1'!B19</f>
        <v>4.4263337290796905</v>
      </c>
      <c r="C20" s="255">
        <f>('6.9.1'!F19-'6.9.1'!C19)*100/'6.9.1'!C19</f>
        <v>3.0597500180622705</v>
      </c>
      <c r="D20" s="256">
        <f>('6.9.1'!G19-'6.9.1'!D19)*100/'6.9.1'!D19</f>
        <v>3.7370277942486112</v>
      </c>
      <c r="E20" s="85"/>
    </row>
    <row r="21" spans="1:7" ht="12.75" customHeight="1">
      <c r="A21" s="254" t="s">
        <v>50</v>
      </c>
      <c r="B21" s="255">
        <f>('6.9.1'!E20-'6.9.1'!B20)*100/'6.9.1'!B20</f>
        <v>2.9822337949627737</v>
      </c>
      <c r="C21" s="255">
        <f>('6.9.1'!F20-'6.9.1'!C20)*100/'6.9.1'!C20</f>
        <v>3.694777766231212</v>
      </c>
      <c r="D21" s="256">
        <f>('6.9.1'!G20-'6.9.1'!D20)*100/'6.9.1'!D20</f>
        <v>3.3394340505825748</v>
      </c>
      <c r="E21" s="85"/>
    </row>
    <row r="22" spans="1:7" ht="12.75" customHeight="1">
      <c r="A22" s="254" t="s">
        <v>71</v>
      </c>
      <c r="B22" s="255">
        <f>('6.9.1'!E21-'6.9.1'!B21)*100/'6.9.1'!B21</f>
        <v>11.659651302874131</v>
      </c>
      <c r="C22" s="255">
        <f>('6.9.1'!F21-'6.9.1'!C21)*100/'6.9.1'!C21</f>
        <v>10.010037032197467</v>
      </c>
      <c r="D22" s="256">
        <f>('6.9.1'!G21-'6.9.1'!D21)*100/'6.9.1'!D21</f>
        <v>10.82840891741956</v>
      </c>
      <c r="E22" s="85"/>
    </row>
    <row r="23" spans="1:7" ht="12.75" customHeight="1">
      <c r="A23" s="254" t="s">
        <v>70</v>
      </c>
      <c r="B23" s="255">
        <f>('6.9.1'!E22-'6.9.1'!B22)*100/'6.9.1'!B22</f>
        <v>-0.3336474233577516</v>
      </c>
      <c r="C23" s="255">
        <f>('6.9.1'!F22-'6.9.1'!C22)*100/'6.9.1'!C22</f>
        <v>0.99766145670184125</v>
      </c>
      <c r="D23" s="256">
        <f>('6.9.1'!G22-'6.9.1'!D22)*100/'6.9.1'!D22</f>
        <v>0.33242475520744713</v>
      </c>
      <c r="E23" s="85"/>
    </row>
    <row r="24" spans="1:7" ht="12.75" customHeight="1">
      <c r="A24" s="262"/>
      <c r="B24" s="255"/>
      <c r="C24" s="255"/>
      <c r="D24" s="261"/>
      <c r="E24" s="85"/>
    </row>
    <row r="25" spans="1:7" ht="12.75" customHeight="1">
      <c r="A25" s="263" t="s">
        <v>55</v>
      </c>
      <c r="B25" s="260">
        <f>('6.9.1'!E24-'6.9.1'!B24)*100/'6.9.1'!B24</f>
        <v>3.8258364245327181</v>
      </c>
      <c r="C25" s="260">
        <f>('6.9.1'!F24-'6.9.1'!C24)*100/'6.9.1'!C24</f>
        <v>4.0734065682572309</v>
      </c>
      <c r="D25" s="261">
        <f>('6.9.1'!G24-'6.9.1'!D24)*100/'6.9.1'!D24</f>
        <v>3.9500608270323188</v>
      </c>
      <c r="E25" s="85"/>
    </row>
    <row r="26" spans="1:7" ht="12.75" customHeight="1">
      <c r="A26" s="264"/>
      <c r="B26" s="260"/>
      <c r="C26" s="260"/>
      <c r="D26" s="261"/>
      <c r="E26" s="85"/>
    </row>
    <row r="27" spans="1:7" ht="12.75" customHeight="1" thickBot="1">
      <c r="A27" s="265" t="s">
        <v>59</v>
      </c>
      <c r="B27" s="266">
        <f>('6.9.1'!E26-'6.9.1'!B26)*100/'6.9.1'!B26</f>
        <v>-5.8704679220997429</v>
      </c>
      <c r="C27" s="266">
        <f>('6.9.1'!F26-'6.9.1'!C26)*100/'6.9.1'!C26</f>
        <v>-1.4576676278804059</v>
      </c>
      <c r="D27" s="267">
        <f>('6.9.1'!G26-'6.9.1'!D26)*100/'6.9.1'!D26</f>
        <v>-3.6785357346328995</v>
      </c>
      <c r="E27" s="85"/>
    </row>
    <row r="28" spans="1:7" ht="12.75" customHeight="1">
      <c r="A28" s="86" t="s">
        <v>24</v>
      </c>
      <c r="B28" s="245"/>
      <c r="C28" s="245"/>
      <c r="D28" s="245"/>
      <c r="E28" s="245"/>
      <c r="F28" s="10"/>
      <c r="G28" s="10"/>
    </row>
    <row r="29" spans="1:7" ht="12.75" customHeight="1">
      <c r="A29" s="246" t="s">
        <v>188</v>
      </c>
      <c r="B29" s="247"/>
      <c r="C29" s="247"/>
      <c r="D29" s="247"/>
      <c r="E29" s="85"/>
    </row>
    <row r="30" spans="1:7" ht="12.75" customHeight="1">
      <c r="A30" s="86" t="s">
        <v>52</v>
      </c>
      <c r="B30" s="127"/>
      <c r="C30" s="127"/>
      <c r="D30" s="128"/>
      <c r="E30" s="127"/>
      <c r="F30" s="1"/>
      <c r="G30" s="12"/>
    </row>
    <row r="31" spans="1:7" ht="14.25">
      <c r="A31" s="85"/>
      <c r="B31" s="85"/>
      <c r="C31" s="85"/>
      <c r="D31" s="85"/>
      <c r="E31" s="85"/>
    </row>
  </sheetData>
  <mergeCells count="5">
    <mergeCell ref="A4:D4"/>
    <mergeCell ref="A1:D1"/>
    <mergeCell ref="A3:D3"/>
    <mergeCell ref="A6:A7"/>
    <mergeCell ref="B6:D6"/>
  </mergeCells>
  <phoneticPr fontId="10" type="noConversion"/>
  <printOptions horizontalCentered="1" verticalCentered="1"/>
  <pageMargins left="0.39370078740157477" right="0.39370078740157477" top="0.39370078740157477" bottom="0.39370078740157477" header="0" footer="0"/>
  <pageSetup paperSize="9" scale="6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23">
    <pageSetUpPr fitToPage="1"/>
  </sheetPr>
  <dimension ref="A1:AJ47"/>
  <sheetViews>
    <sheetView showGridLines="0" view="pageBreakPreview" zoomScale="130" zoomScaleNormal="75" zoomScaleSheetLayoutView="130" workbookViewId="0">
      <selection activeCell="A3" sqref="A3:G3"/>
    </sheetView>
  </sheetViews>
  <sheetFormatPr baseColWidth="10" defaultColWidth="19.140625" defaultRowHeight="12.75"/>
  <cols>
    <col min="1" max="1" width="56.5703125" style="6" customWidth="1"/>
    <col min="2" max="6" width="14.7109375" style="6" customWidth="1"/>
    <col min="7" max="7" width="14.28515625" style="6" customWidth="1"/>
    <col min="8" max="8" width="10.7109375" style="6" hidden="1" customWidth="1"/>
    <col min="9" max="9" width="0.28515625" style="6" hidden="1" customWidth="1"/>
    <col min="10" max="10" width="10.7109375" style="6" hidden="1" customWidth="1"/>
    <col min="11" max="11" width="6.85546875" style="6" customWidth="1"/>
    <col min="12" max="14" width="10.7109375" style="6" customWidth="1"/>
    <col min="15" max="16384" width="19.140625" style="6"/>
  </cols>
  <sheetData>
    <row r="1" spans="1:14" s="13" customFormat="1" ht="18.75">
      <c r="A1" s="354" t="s">
        <v>153</v>
      </c>
      <c r="B1" s="354"/>
      <c r="C1" s="354"/>
      <c r="D1" s="354"/>
      <c r="E1" s="354"/>
      <c r="F1" s="354"/>
      <c r="G1" s="354"/>
    </row>
    <row r="2" spans="1:14" ht="12.75" customHeight="1">
      <c r="A2" s="129"/>
      <c r="B2" s="129"/>
      <c r="C2" s="129"/>
      <c r="D2" s="129"/>
      <c r="E2" s="129"/>
      <c r="F2" s="129"/>
      <c r="G2" s="129"/>
    </row>
    <row r="3" spans="1:14" ht="15" customHeight="1">
      <c r="A3" s="373" t="s">
        <v>189</v>
      </c>
      <c r="B3" s="373"/>
      <c r="C3" s="373"/>
      <c r="D3" s="373"/>
      <c r="E3" s="373"/>
      <c r="F3" s="373"/>
      <c r="G3" s="373"/>
      <c r="H3" s="26"/>
      <c r="I3" s="26"/>
      <c r="J3" s="8"/>
    </row>
    <row r="4" spans="1:14" ht="12.75" customHeight="1" thickBot="1">
      <c r="A4" s="70"/>
      <c r="B4" s="70"/>
      <c r="C4" s="70"/>
      <c r="D4" s="70"/>
      <c r="E4" s="70"/>
      <c r="F4" s="70"/>
      <c r="G4" s="140"/>
      <c r="H4" s="8"/>
      <c r="I4" s="8"/>
      <c r="J4" s="8"/>
    </row>
    <row r="5" spans="1:14" s="9" customFormat="1" ht="36.75" customHeight="1">
      <c r="A5" s="394" t="s">
        <v>40</v>
      </c>
      <c r="B5" s="379">
        <v>2023</v>
      </c>
      <c r="C5" s="379"/>
      <c r="D5" s="380"/>
      <c r="E5" s="379">
        <v>2024</v>
      </c>
      <c r="F5" s="379"/>
      <c r="G5" s="380"/>
    </row>
    <row r="6" spans="1:14" s="9" customFormat="1" ht="36.75" customHeight="1" thickBot="1">
      <c r="A6" s="395"/>
      <c r="B6" s="141" t="s">
        <v>21</v>
      </c>
      <c r="C6" s="141" t="s">
        <v>22</v>
      </c>
      <c r="D6" s="141" t="s">
        <v>23</v>
      </c>
      <c r="E6" s="141" t="s">
        <v>21</v>
      </c>
      <c r="F6" s="141" t="s">
        <v>22</v>
      </c>
      <c r="G6" s="233" t="s">
        <v>23</v>
      </c>
    </row>
    <row r="7" spans="1:14" ht="22.5" customHeight="1">
      <c r="A7" s="120" t="s">
        <v>27</v>
      </c>
      <c r="B7" s="234">
        <v>132.75700000000001</v>
      </c>
      <c r="C7" s="234">
        <v>134.85633333333337</v>
      </c>
      <c r="D7" s="234">
        <v>133.8066666666667</v>
      </c>
      <c r="E7" s="234">
        <v>134.77716666666666</v>
      </c>
      <c r="F7" s="234">
        <v>136.47049999999999</v>
      </c>
      <c r="G7" s="235">
        <v>135.62383333333332</v>
      </c>
      <c r="H7" s="18"/>
      <c r="K7" s="19"/>
      <c r="L7" s="19"/>
      <c r="M7" s="19"/>
      <c r="N7" s="19"/>
    </row>
    <row r="8" spans="1:14" ht="12.75" customHeight="1">
      <c r="A8" s="90" t="s">
        <v>26</v>
      </c>
      <c r="B8" s="236">
        <v>119.50316666666667</v>
      </c>
      <c r="C8" s="236">
        <v>120.45266666666664</v>
      </c>
      <c r="D8" s="236">
        <v>119.97791666666666</v>
      </c>
      <c r="E8" s="236">
        <v>121.72500000000001</v>
      </c>
      <c r="F8" s="236">
        <v>122.87283333333335</v>
      </c>
      <c r="G8" s="237">
        <v>122.29891666666668</v>
      </c>
      <c r="H8" s="18"/>
      <c r="K8" s="19"/>
      <c r="L8" s="19"/>
      <c r="M8" s="19"/>
      <c r="N8" s="19"/>
    </row>
    <row r="9" spans="1:14" ht="12.75" customHeight="1">
      <c r="A9" s="90" t="s">
        <v>128</v>
      </c>
      <c r="B9" s="236">
        <v>130.47066666666666</v>
      </c>
      <c r="C9" s="236">
        <v>130.40583333333333</v>
      </c>
      <c r="D9" s="236">
        <v>130.43825000000001</v>
      </c>
      <c r="E9" s="236">
        <v>131.32666666666665</v>
      </c>
      <c r="F9" s="236">
        <v>130.35149999999999</v>
      </c>
      <c r="G9" s="237">
        <v>130.83908333333332</v>
      </c>
      <c r="H9" s="18"/>
      <c r="K9" s="19"/>
      <c r="L9" s="19"/>
      <c r="M9" s="19"/>
      <c r="N9" s="19"/>
    </row>
    <row r="10" spans="1:14" ht="12.75" customHeight="1">
      <c r="A10" s="90" t="s">
        <v>164</v>
      </c>
      <c r="B10" s="236">
        <v>139.27200000000002</v>
      </c>
      <c r="C10" s="236">
        <v>139.70616666666669</v>
      </c>
      <c r="D10" s="236">
        <v>139.48908333333335</v>
      </c>
      <c r="E10" s="236">
        <v>138.5155</v>
      </c>
      <c r="F10" s="236">
        <v>140.28433333333334</v>
      </c>
      <c r="G10" s="237">
        <v>139.39991666666666</v>
      </c>
      <c r="H10" s="18"/>
      <c r="K10" s="19"/>
      <c r="L10" s="19"/>
      <c r="M10" s="19"/>
      <c r="N10" s="19"/>
    </row>
    <row r="11" spans="1:14" ht="12.75" customHeight="1">
      <c r="A11" s="90" t="s">
        <v>73</v>
      </c>
      <c r="B11" s="236">
        <v>120.65066666666667</v>
      </c>
      <c r="C11" s="236">
        <v>122.4295</v>
      </c>
      <c r="D11" s="236">
        <v>121.54008333333333</v>
      </c>
      <c r="E11" s="236">
        <v>124.3395</v>
      </c>
      <c r="F11" s="236">
        <v>127.82883333333332</v>
      </c>
      <c r="G11" s="237">
        <v>126.08416666666666</v>
      </c>
      <c r="H11" s="18"/>
      <c r="K11" s="19"/>
      <c r="L11" s="19"/>
      <c r="M11" s="19"/>
      <c r="N11" s="19"/>
    </row>
    <row r="12" spans="1:14" ht="12.75" customHeight="1">
      <c r="A12" s="90" t="s">
        <v>36</v>
      </c>
      <c r="B12" s="236">
        <v>120.68866666666666</v>
      </c>
      <c r="C12" s="236">
        <v>127.31616666666667</v>
      </c>
      <c r="D12" s="236">
        <v>124.00241666666669</v>
      </c>
      <c r="E12" s="236">
        <v>128.50083333333336</v>
      </c>
      <c r="F12" s="236">
        <v>130.02316666666664</v>
      </c>
      <c r="G12" s="237">
        <v>129.26200000000003</v>
      </c>
      <c r="H12" s="18"/>
      <c r="K12" s="19"/>
      <c r="L12" s="19"/>
      <c r="M12" s="19"/>
      <c r="N12" s="19"/>
    </row>
    <row r="13" spans="1:14" ht="12.75" customHeight="1">
      <c r="A13" s="90" t="s">
        <v>129</v>
      </c>
      <c r="B13" s="236">
        <v>114.84483333333334</v>
      </c>
      <c r="C13" s="236">
        <v>122.69816666666667</v>
      </c>
      <c r="D13" s="236">
        <v>118.7715</v>
      </c>
      <c r="E13" s="236">
        <v>124.81316666666667</v>
      </c>
      <c r="F13" s="236">
        <v>134.54516666666666</v>
      </c>
      <c r="G13" s="237">
        <v>129.67916666666667</v>
      </c>
      <c r="H13" s="18"/>
      <c r="K13" s="19"/>
      <c r="L13" s="19"/>
      <c r="M13" s="19"/>
      <c r="N13" s="19"/>
    </row>
    <row r="14" spans="1:14" ht="12.75" customHeight="1">
      <c r="A14" s="90" t="s">
        <v>130</v>
      </c>
      <c r="B14" s="236">
        <v>119.63850000000001</v>
      </c>
      <c r="C14" s="236">
        <v>121.10266666666666</v>
      </c>
      <c r="D14" s="236">
        <v>120.37058333333334</v>
      </c>
      <c r="E14" s="236">
        <v>120.77033333333334</v>
      </c>
      <c r="F14" s="236">
        <v>121.2615</v>
      </c>
      <c r="G14" s="237">
        <v>121.01591666666667</v>
      </c>
      <c r="H14" s="18"/>
      <c r="K14" s="19"/>
      <c r="L14" s="19"/>
      <c r="M14" s="19"/>
      <c r="N14" s="19"/>
    </row>
    <row r="15" spans="1:14" ht="12.75" customHeight="1">
      <c r="A15" s="90" t="s">
        <v>131</v>
      </c>
      <c r="B15" s="236">
        <v>121.39866666666666</v>
      </c>
      <c r="C15" s="236">
        <v>122.97649999999999</v>
      </c>
      <c r="D15" s="236">
        <v>122.18758333333331</v>
      </c>
      <c r="E15" s="236">
        <v>123.36233333333332</v>
      </c>
      <c r="F15" s="236">
        <v>124.60316666666667</v>
      </c>
      <c r="G15" s="237">
        <v>123.98275</v>
      </c>
      <c r="H15" s="18"/>
      <c r="K15" s="19"/>
      <c r="L15" s="19"/>
      <c r="M15" s="19"/>
      <c r="N15" s="19"/>
    </row>
    <row r="16" spans="1:14" ht="12.75" customHeight="1">
      <c r="A16" s="90" t="s">
        <v>166</v>
      </c>
      <c r="B16" s="236">
        <v>128.566</v>
      </c>
      <c r="C16" s="236">
        <v>130.12933333333334</v>
      </c>
      <c r="D16" s="236">
        <v>129.3476666666667</v>
      </c>
      <c r="E16" s="236">
        <v>131.36933333333334</v>
      </c>
      <c r="F16" s="236">
        <v>131.65099999999998</v>
      </c>
      <c r="G16" s="237">
        <v>131.51016666666666</v>
      </c>
      <c r="H16" s="18"/>
      <c r="K16" s="19"/>
      <c r="L16" s="19"/>
      <c r="M16" s="19"/>
      <c r="N16" s="19"/>
    </row>
    <row r="17" spans="1:14" ht="12.75" customHeight="1">
      <c r="A17" s="90" t="s">
        <v>132</v>
      </c>
      <c r="B17" s="236">
        <v>114.97149999999999</v>
      </c>
      <c r="C17" s="236">
        <v>116.44866666666668</v>
      </c>
      <c r="D17" s="236">
        <v>115.71008333333334</v>
      </c>
      <c r="E17" s="236">
        <v>122.0625</v>
      </c>
      <c r="F17" s="236">
        <v>121.21383333333331</v>
      </c>
      <c r="G17" s="237">
        <v>121.63816666666663</v>
      </c>
      <c r="K17" s="19"/>
      <c r="L17" s="19"/>
      <c r="M17" s="19"/>
      <c r="N17" s="19"/>
    </row>
    <row r="18" spans="1:14" ht="12.75" customHeight="1">
      <c r="A18" s="90" t="s">
        <v>77</v>
      </c>
      <c r="B18" s="236">
        <v>117.70666666666666</v>
      </c>
      <c r="C18" s="236">
        <v>119.52466666666665</v>
      </c>
      <c r="D18" s="236">
        <v>118.61566666666664</v>
      </c>
      <c r="E18" s="236">
        <v>120.7925</v>
      </c>
      <c r="F18" s="236">
        <v>122.80783333333333</v>
      </c>
      <c r="G18" s="237">
        <v>121.80016666666666</v>
      </c>
      <c r="K18" s="19"/>
      <c r="L18" s="19"/>
      <c r="M18" s="19"/>
      <c r="N18" s="19"/>
    </row>
    <row r="19" spans="1:14" ht="12.75" customHeight="1">
      <c r="A19" s="90" t="s">
        <v>165</v>
      </c>
      <c r="B19" s="236">
        <v>112.33549999999998</v>
      </c>
      <c r="C19" s="236">
        <v>113.69616666666667</v>
      </c>
      <c r="D19" s="236">
        <v>113.01583333333336</v>
      </c>
      <c r="E19" s="236">
        <v>114.42099999999999</v>
      </c>
      <c r="F19" s="236">
        <v>115.777</v>
      </c>
      <c r="G19" s="237">
        <v>115.099</v>
      </c>
      <c r="H19" s="18"/>
      <c r="K19" s="19"/>
      <c r="L19" s="19"/>
      <c r="M19" s="19"/>
      <c r="N19" s="19"/>
    </row>
    <row r="20" spans="1:14" ht="12.75" customHeight="1">
      <c r="A20" s="90" t="s">
        <v>273</v>
      </c>
      <c r="B20" s="236">
        <v>120.95350000000001</v>
      </c>
      <c r="C20" s="236">
        <v>124.29700000000001</v>
      </c>
      <c r="D20" s="236">
        <v>122.62525000000001</v>
      </c>
      <c r="E20" s="236">
        <v>126.95700000000001</v>
      </c>
      <c r="F20" s="236">
        <v>128.14916666666667</v>
      </c>
      <c r="G20" s="237">
        <v>127.55308333333335</v>
      </c>
      <c r="H20" s="18"/>
      <c r="K20" s="19"/>
      <c r="L20" s="19"/>
      <c r="M20" s="19"/>
      <c r="N20" s="19"/>
    </row>
    <row r="21" spans="1:14" ht="12.75" customHeight="1">
      <c r="A21" s="90" t="s">
        <v>167</v>
      </c>
      <c r="B21" s="236">
        <v>142.85266666666666</v>
      </c>
      <c r="C21" s="236">
        <v>141.92091666666664</v>
      </c>
      <c r="D21" s="236">
        <v>142.38679166666668</v>
      </c>
      <c r="E21" s="236">
        <v>141.09308333333331</v>
      </c>
      <c r="F21" s="236">
        <v>140.04000000000002</v>
      </c>
      <c r="G21" s="237">
        <v>140.56654166666669</v>
      </c>
      <c r="H21" s="18"/>
      <c r="K21" s="19"/>
      <c r="L21" s="19"/>
      <c r="M21" s="19"/>
      <c r="N21" s="19"/>
    </row>
    <row r="22" spans="1:14" ht="12.75" customHeight="1">
      <c r="A22" s="90" t="s">
        <v>172</v>
      </c>
      <c r="B22" s="236">
        <v>131.28166666666667</v>
      </c>
      <c r="C22" s="236">
        <v>129.2715</v>
      </c>
      <c r="D22" s="236">
        <v>130.27658333333332</v>
      </c>
      <c r="E22" s="236">
        <v>129.3331666666667</v>
      </c>
      <c r="F22" s="236">
        <v>129.68633333333332</v>
      </c>
      <c r="G22" s="237">
        <v>129.50974999999997</v>
      </c>
      <c r="H22" s="18"/>
      <c r="K22" s="19"/>
      <c r="L22" s="19"/>
      <c r="M22" s="19"/>
      <c r="N22" s="19"/>
    </row>
    <row r="23" spans="1:14" ht="12.75" customHeight="1">
      <c r="A23" s="90" t="s">
        <v>25</v>
      </c>
      <c r="B23" s="236">
        <v>136.17933333333335</v>
      </c>
      <c r="C23" s="236">
        <v>139.69083333333333</v>
      </c>
      <c r="D23" s="236">
        <v>137.93508333333332</v>
      </c>
      <c r="E23" s="236">
        <v>140.02883333333332</v>
      </c>
      <c r="F23" s="236">
        <v>141.75683333333333</v>
      </c>
      <c r="G23" s="237">
        <v>140.89283333333333</v>
      </c>
      <c r="H23" s="18"/>
      <c r="K23" s="19"/>
      <c r="L23" s="19"/>
      <c r="M23" s="19"/>
      <c r="N23" s="19"/>
    </row>
    <row r="24" spans="1:14" ht="12.75" customHeight="1">
      <c r="A24" s="90" t="s">
        <v>274</v>
      </c>
      <c r="B24" s="236">
        <v>147.93733333333333</v>
      </c>
      <c r="C24" s="236">
        <v>146.15516666666664</v>
      </c>
      <c r="D24" s="236">
        <v>147.04625000000001</v>
      </c>
      <c r="E24" s="236">
        <v>145.03933333333336</v>
      </c>
      <c r="F24" s="236">
        <v>146.90516666666667</v>
      </c>
      <c r="G24" s="237">
        <v>145.97225</v>
      </c>
      <c r="H24" s="18"/>
      <c r="K24" s="19"/>
      <c r="L24" s="19"/>
      <c r="M24" s="19"/>
      <c r="N24" s="19"/>
    </row>
    <row r="25" spans="1:14" ht="12.75" customHeight="1">
      <c r="A25" s="90" t="s">
        <v>78</v>
      </c>
      <c r="B25" s="236">
        <v>148.50983333333332</v>
      </c>
      <c r="C25" s="236">
        <v>163.21333333333334</v>
      </c>
      <c r="D25" s="236">
        <v>155.86158333333333</v>
      </c>
      <c r="E25" s="236">
        <v>183.73916666666668</v>
      </c>
      <c r="F25" s="236">
        <v>169.46100000000001</v>
      </c>
      <c r="G25" s="237">
        <v>176.60008333333334</v>
      </c>
      <c r="H25" s="18"/>
      <c r="K25" s="19"/>
      <c r="L25" s="19"/>
      <c r="M25" s="19"/>
      <c r="N25" s="19"/>
    </row>
    <row r="26" spans="1:14" ht="12.75" customHeight="1">
      <c r="A26" s="90" t="s">
        <v>133</v>
      </c>
      <c r="B26" s="236">
        <v>110.76900000000001</v>
      </c>
      <c r="C26" s="236">
        <v>124.84933333333332</v>
      </c>
      <c r="D26" s="236">
        <v>117.80916666666667</v>
      </c>
      <c r="E26" s="236">
        <v>124.658</v>
      </c>
      <c r="F26" s="236">
        <v>123.98683333333332</v>
      </c>
      <c r="G26" s="237">
        <v>124.32241666666665</v>
      </c>
      <c r="H26" s="18"/>
      <c r="K26" s="19"/>
      <c r="L26" s="19"/>
      <c r="M26" s="19"/>
      <c r="N26" s="19"/>
    </row>
    <row r="27" spans="1:14" ht="12.75" customHeight="1">
      <c r="A27" s="90" t="s">
        <v>171</v>
      </c>
      <c r="B27" s="236">
        <v>120.19533333333334</v>
      </c>
      <c r="C27" s="236">
        <v>120.68791666666667</v>
      </c>
      <c r="D27" s="236">
        <v>120.44162499999999</v>
      </c>
      <c r="E27" s="236">
        <v>119.79983333333334</v>
      </c>
      <c r="F27" s="236">
        <v>119.86966666666666</v>
      </c>
      <c r="G27" s="237">
        <v>119.83474999999999</v>
      </c>
      <c r="H27" s="18"/>
      <c r="K27" s="19"/>
      <c r="L27" s="19"/>
      <c r="M27" s="19"/>
      <c r="N27" s="19"/>
    </row>
    <row r="28" spans="1:14" ht="12.75" customHeight="1">
      <c r="A28" s="90" t="s">
        <v>38</v>
      </c>
      <c r="B28" s="236">
        <v>127.8393333333333</v>
      </c>
      <c r="C28" s="236">
        <v>127.02683333333334</v>
      </c>
      <c r="D28" s="236">
        <v>127.43308333333333</v>
      </c>
      <c r="E28" s="236">
        <v>126.66616666666665</v>
      </c>
      <c r="F28" s="236">
        <v>125.64</v>
      </c>
      <c r="G28" s="237">
        <v>126.15308333333333</v>
      </c>
      <c r="K28" s="19"/>
      <c r="L28" s="19"/>
      <c r="M28" s="19"/>
      <c r="N28" s="19"/>
    </row>
    <row r="29" spans="1:14" ht="12.75" customHeight="1">
      <c r="A29" s="90" t="s">
        <v>79</v>
      </c>
      <c r="B29" s="236">
        <v>122.82599999999998</v>
      </c>
      <c r="C29" s="236">
        <v>125.91816666666665</v>
      </c>
      <c r="D29" s="236">
        <v>124.37208333333335</v>
      </c>
      <c r="E29" s="236">
        <v>130.22500000000002</v>
      </c>
      <c r="F29" s="236">
        <v>132.33333333333334</v>
      </c>
      <c r="G29" s="237">
        <v>131.27916666666667</v>
      </c>
      <c r="K29" s="19"/>
      <c r="L29" s="19"/>
      <c r="M29" s="19"/>
      <c r="N29" s="19"/>
    </row>
    <row r="30" spans="1:14" ht="12.75" customHeight="1">
      <c r="A30" s="90" t="s">
        <v>177</v>
      </c>
      <c r="B30" s="236">
        <v>125.18566666666668</v>
      </c>
      <c r="C30" s="236">
        <v>131.81799999999998</v>
      </c>
      <c r="D30" s="236">
        <v>128.50183333333334</v>
      </c>
      <c r="E30" s="236">
        <v>134.30933333333331</v>
      </c>
      <c r="F30" s="236">
        <v>136.74633333333335</v>
      </c>
      <c r="G30" s="237">
        <v>135.52783333333335</v>
      </c>
      <c r="K30" s="19"/>
      <c r="L30" s="19"/>
      <c r="M30" s="19"/>
      <c r="N30" s="19"/>
    </row>
    <row r="31" spans="1:14" ht="12.75" customHeight="1">
      <c r="A31" s="90" t="s">
        <v>275</v>
      </c>
      <c r="B31" s="236">
        <v>130.27399999999997</v>
      </c>
      <c r="C31" s="236">
        <v>135.55349999999999</v>
      </c>
      <c r="D31" s="236">
        <v>132.91374999999996</v>
      </c>
      <c r="E31" s="236">
        <v>141.35933333333332</v>
      </c>
      <c r="F31" s="236">
        <v>147.51583333333335</v>
      </c>
      <c r="G31" s="237">
        <v>144.43758333333332</v>
      </c>
      <c r="H31" s="18"/>
      <c r="K31" s="19"/>
      <c r="L31" s="19"/>
      <c r="M31" s="19"/>
      <c r="N31" s="19"/>
    </row>
    <row r="32" spans="1:14" ht="12.75" customHeight="1">
      <c r="A32" s="90" t="s">
        <v>28</v>
      </c>
      <c r="B32" s="236">
        <v>155.28049999999999</v>
      </c>
      <c r="C32" s="236">
        <v>158.69183333333334</v>
      </c>
      <c r="D32" s="236">
        <v>156.98616666666666</v>
      </c>
      <c r="E32" s="236">
        <v>162.04983333333334</v>
      </c>
      <c r="F32" s="236">
        <v>152.64666666666668</v>
      </c>
      <c r="G32" s="237">
        <v>157.34825000000001</v>
      </c>
      <c r="H32" s="18"/>
      <c r="K32" s="19"/>
      <c r="L32" s="19"/>
      <c r="M32" s="19"/>
      <c r="N32" s="19"/>
    </row>
    <row r="33" spans="1:36" ht="12.75" customHeight="1">
      <c r="A33" s="90" t="s">
        <v>276</v>
      </c>
      <c r="B33" s="236">
        <v>121.65788888888891</v>
      </c>
      <c r="C33" s="236">
        <v>123.91272222222223</v>
      </c>
      <c r="D33" s="236">
        <v>122.78530555555555</v>
      </c>
      <c r="E33" s="236">
        <v>126.26511111111112</v>
      </c>
      <c r="F33" s="236">
        <v>130.83627777777778</v>
      </c>
      <c r="G33" s="237">
        <v>128.55069444444442</v>
      </c>
      <c r="H33" s="18"/>
      <c r="K33" s="19"/>
      <c r="L33" s="19"/>
      <c r="M33" s="19"/>
      <c r="N33" s="19"/>
    </row>
    <row r="34" spans="1:36" ht="12.75" customHeight="1">
      <c r="A34" s="90" t="s">
        <v>169</v>
      </c>
      <c r="B34" s="236">
        <v>121.61922222222223</v>
      </c>
      <c r="C34" s="236">
        <v>124.3892222222222</v>
      </c>
      <c r="D34" s="236">
        <v>123.00422222222221</v>
      </c>
      <c r="E34" s="236">
        <v>131.17738888888888</v>
      </c>
      <c r="F34" s="236">
        <v>131.87450000000001</v>
      </c>
      <c r="G34" s="237">
        <v>131.52594444444443</v>
      </c>
      <c r="H34" s="18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</row>
    <row r="35" spans="1:36" ht="12.75" customHeight="1">
      <c r="A35" s="90" t="s">
        <v>80</v>
      </c>
      <c r="B35" s="236">
        <v>110.08816666666667</v>
      </c>
      <c r="C35" s="236">
        <v>111.46299999999998</v>
      </c>
      <c r="D35" s="236">
        <v>110.77558333333332</v>
      </c>
      <c r="E35" s="236">
        <v>113.27</v>
      </c>
      <c r="F35" s="236">
        <v>112.94666666666667</v>
      </c>
      <c r="G35" s="237">
        <v>113.10833333333335</v>
      </c>
      <c r="H35" s="18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</row>
    <row r="36" spans="1:36" ht="12.75" customHeight="1">
      <c r="A36" s="90" t="s">
        <v>81</v>
      </c>
      <c r="B36" s="236">
        <v>112.11583333333334</v>
      </c>
      <c r="C36" s="236">
        <v>112.9905</v>
      </c>
      <c r="D36" s="236">
        <v>112.55316666666666</v>
      </c>
      <c r="E36" s="236">
        <v>114.71550000000001</v>
      </c>
      <c r="F36" s="236">
        <v>114.95616666666666</v>
      </c>
      <c r="G36" s="237">
        <v>114.83583333333333</v>
      </c>
      <c r="H36" s="18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</row>
    <row r="37" spans="1:36" ht="12.75" customHeight="1">
      <c r="A37" s="90" t="s">
        <v>178</v>
      </c>
      <c r="B37" s="236">
        <v>120.23527777777777</v>
      </c>
      <c r="C37" s="236">
        <v>121.81305555555555</v>
      </c>
      <c r="D37" s="236">
        <v>121.02416666666666</v>
      </c>
      <c r="E37" s="236">
        <v>123.38583333333334</v>
      </c>
      <c r="F37" s="236">
        <v>123.97261111111112</v>
      </c>
      <c r="G37" s="237">
        <v>123.67922222222224</v>
      </c>
      <c r="H37" s="18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</row>
    <row r="38" spans="1:36" ht="12.75" customHeight="1">
      <c r="A38" s="90"/>
      <c r="B38" s="236"/>
      <c r="C38" s="236"/>
      <c r="D38" s="236"/>
      <c r="E38" s="236"/>
      <c r="F38" s="236"/>
      <c r="G38" s="237"/>
      <c r="H38" s="18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</row>
    <row r="39" spans="1:36" ht="12.75" customHeight="1">
      <c r="A39" s="238" t="s">
        <v>46</v>
      </c>
      <c r="B39" s="239">
        <v>122.57466666666666</v>
      </c>
      <c r="C39" s="239">
        <v>125.38199999999999</v>
      </c>
      <c r="D39" s="240">
        <v>123.97833333333331</v>
      </c>
      <c r="E39" s="239">
        <v>128.42683333333335</v>
      </c>
      <c r="F39" s="239">
        <v>128.78116666666665</v>
      </c>
      <c r="G39" s="240">
        <v>128.60399999999998</v>
      </c>
      <c r="H39" s="18">
        <v>101.672</v>
      </c>
      <c r="K39" s="19"/>
      <c r="L39" s="19"/>
      <c r="M39" s="19"/>
      <c r="N39" s="19"/>
    </row>
    <row r="40" spans="1:36" ht="12.75" customHeight="1">
      <c r="A40" s="238" t="s">
        <v>47</v>
      </c>
      <c r="B40" s="239">
        <v>122.38183333333335</v>
      </c>
      <c r="C40" s="239">
        <v>126.11233333333332</v>
      </c>
      <c r="D40" s="240">
        <v>124.24708333333332</v>
      </c>
      <c r="E40" s="239">
        <v>128.33150000000001</v>
      </c>
      <c r="F40" s="239">
        <v>128.7226666666667</v>
      </c>
      <c r="G40" s="240">
        <v>128.52708333333334</v>
      </c>
      <c r="H40" s="18"/>
      <c r="K40" s="19"/>
      <c r="L40" s="19"/>
      <c r="M40" s="19"/>
      <c r="N40" s="19"/>
    </row>
    <row r="41" spans="1:36" ht="12.75" customHeight="1">
      <c r="A41" s="238" t="s">
        <v>45</v>
      </c>
      <c r="B41" s="239">
        <v>125.77916666666665</v>
      </c>
      <c r="C41" s="239">
        <v>129.42399999999998</v>
      </c>
      <c r="D41" s="240">
        <v>127.60158333333332</v>
      </c>
      <c r="E41" s="239">
        <v>132.14149999999998</v>
      </c>
      <c r="F41" s="239">
        <v>132.14616666666669</v>
      </c>
      <c r="G41" s="240">
        <v>132.14383333333336</v>
      </c>
      <c r="H41" s="18"/>
      <c r="K41" s="19"/>
      <c r="L41" s="19"/>
      <c r="M41" s="19"/>
      <c r="N41" s="19"/>
    </row>
    <row r="42" spans="1:36" ht="12.75" customHeight="1">
      <c r="A42" s="238" t="s">
        <v>30</v>
      </c>
      <c r="B42" s="239">
        <v>118.73066666666666</v>
      </c>
      <c r="C42" s="239">
        <v>123.60149999999999</v>
      </c>
      <c r="D42" s="240">
        <v>121.1660833333333</v>
      </c>
      <c r="E42" s="239">
        <v>124.83733333333333</v>
      </c>
      <c r="F42" s="239">
        <v>125.59733333333334</v>
      </c>
      <c r="G42" s="240">
        <v>125.21733333333334</v>
      </c>
      <c r="H42" s="18"/>
      <c r="K42" s="19"/>
      <c r="L42" s="19"/>
      <c r="M42" s="19"/>
      <c r="N42" s="19"/>
    </row>
    <row r="43" spans="1:36" ht="12.75" customHeight="1">
      <c r="A43" s="238"/>
      <c r="B43" s="239"/>
      <c r="C43" s="239"/>
      <c r="D43" s="240"/>
      <c r="E43" s="239"/>
      <c r="F43" s="239"/>
      <c r="G43" s="240"/>
      <c r="H43" s="18"/>
      <c r="K43" s="19"/>
      <c r="L43" s="19"/>
      <c r="M43" s="19"/>
      <c r="N43" s="19"/>
    </row>
    <row r="44" spans="1:36" ht="12.75" customHeight="1" thickBot="1">
      <c r="A44" s="241" t="s">
        <v>57</v>
      </c>
      <c r="B44" s="242">
        <v>111.22133333333333</v>
      </c>
      <c r="C44" s="242">
        <v>113.21749999999999</v>
      </c>
      <c r="D44" s="243">
        <v>112.21941666666665</v>
      </c>
      <c r="E44" s="242">
        <v>114.89083333333333</v>
      </c>
      <c r="F44" s="242">
        <v>115.77433333333333</v>
      </c>
      <c r="G44" s="243">
        <v>115.33258333333333</v>
      </c>
      <c r="H44" s="18"/>
      <c r="K44" s="19"/>
      <c r="L44" s="19"/>
      <c r="M44" s="19"/>
      <c r="N44" s="19"/>
    </row>
    <row r="45" spans="1:36" ht="16.5">
      <c r="A45" s="94" t="s">
        <v>24</v>
      </c>
      <c r="B45" s="73"/>
      <c r="C45" s="73"/>
      <c r="D45" s="73"/>
      <c r="E45" s="73"/>
      <c r="F45" s="73"/>
      <c r="G45" s="73"/>
    </row>
    <row r="46" spans="1:36" ht="16.5">
      <c r="A46" s="73"/>
      <c r="B46" s="73"/>
      <c r="C46" s="73"/>
      <c r="D46" s="73"/>
      <c r="E46" s="73"/>
      <c r="F46" s="73"/>
      <c r="G46" s="73"/>
    </row>
    <row r="47" spans="1:36" ht="16.5">
      <c r="A47" s="73"/>
      <c r="B47" s="73"/>
      <c r="C47" s="73"/>
      <c r="D47" s="73"/>
      <c r="E47" s="73"/>
      <c r="F47" s="73"/>
      <c r="G47" s="73"/>
    </row>
  </sheetData>
  <mergeCells count="5">
    <mergeCell ref="A1:G1"/>
    <mergeCell ref="A5:A6"/>
    <mergeCell ref="B5:D5"/>
    <mergeCell ref="E5:G5"/>
    <mergeCell ref="A3:G3"/>
  </mergeCells>
  <phoneticPr fontId="10" type="noConversion"/>
  <printOptions horizontalCentered="1" verticalCentered="1"/>
  <pageMargins left="0.39370078740157477" right="0.39370078740157477" top="0.39370078740157477" bottom="0.39370078740157477" header="0" footer="0"/>
  <pageSetup paperSize="9" scale="6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8">
    <pageSetUpPr fitToPage="1"/>
  </sheetPr>
  <dimension ref="A1:J47"/>
  <sheetViews>
    <sheetView showGridLines="0" view="pageBreakPreview" zoomScale="115" zoomScaleNormal="75" zoomScaleSheetLayoutView="115" workbookViewId="0">
      <selection activeCell="G6" sqref="G6"/>
    </sheetView>
  </sheetViews>
  <sheetFormatPr baseColWidth="10" defaultColWidth="11.42578125" defaultRowHeight="12.75"/>
  <cols>
    <col min="1" max="1" width="46.7109375" style="6" customWidth="1"/>
    <col min="2" max="4" width="22.7109375" style="6" customWidth="1"/>
    <col min="5" max="7" width="14.7109375" style="6" customWidth="1"/>
    <col min="8" max="16384" width="11.42578125" style="6"/>
  </cols>
  <sheetData>
    <row r="1" spans="1:10" s="13" customFormat="1" ht="18.75">
      <c r="A1" s="354" t="s">
        <v>153</v>
      </c>
      <c r="B1" s="354"/>
      <c r="C1" s="354"/>
      <c r="D1" s="354"/>
      <c r="E1" s="17"/>
      <c r="F1" s="17"/>
      <c r="G1" s="17"/>
    </row>
    <row r="2" spans="1:10" ht="12.75" customHeight="1">
      <c r="A2" s="129"/>
      <c r="B2" s="129"/>
      <c r="C2" s="129"/>
      <c r="D2" s="129"/>
    </row>
    <row r="3" spans="1:10" ht="31.5" customHeight="1">
      <c r="A3" s="362" t="s">
        <v>284</v>
      </c>
      <c r="B3" s="362"/>
      <c r="C3" s="362"/>
      <c r="D3" s="362"/>
      <c r="E3" s="26"/>
      <c r="F3" s="26"/>
      <c r="G3" s="26"/>
      <c r="H3" s="26"/>
      <c r="I3" s="26"/>
      <c r="J3" s="8"/>
    </row>
    <row r="4" spans="1:10" ht="15" customHeight="1">
      <c r="A4" s="373"/>
      <c r="B4" s="373"/>
      <c r="C4" s="373"/>
      <c r="D4" s="373"/>
      <c r="E4" s="26"/>
      <c r="F4" s="26"/>
      <c r="G4" s="26"/>
      <c r="H4" s="26"/>
      <c r="I4" s="26"/>
      <c r="J4" s="8"/>
    </row>
    <row r="5" spans="1:10" ht="12.75" customHeight="1" thickBot="1">
      <c r="A5" s="70"/>
      <c r="B5" s="70"/>
      <c r="C5" s="70"/>
      <c r="D5" s="70"/>
      <c r="E5" s="14"/>
      <c r="F5" s="14"/>
      <c r="G5" s="10"/>
      <c r="H5" s="8"/>
      <c r="I5" s="8"/>
      <c r="J5" s="8"/>
    </row>
    <row r="6" spans="1:10" ht="34.5" customHeight="1">
      <c r="A6" s="394" t="s">
        <v>40</v>
      </c>
      <c r="B6" s="379" t="s">
        <v>277</v>
      </c>
      <c r="C6" s="379"/>
      <c r="D6" s="380"/>
      <c r="E6" s="85"/>
    </row>
    <row r="7" spans="1:10" ht="34.5" customHeight="1" thickBot="1">
      <c r="A7" s="396"/>
      <c r="B7" s="141" t="s">
        <v>21</v>
      </c>
      <c r="C7" s="141" t="s">
        <v>22</v>
      </c>
      <c r="D7" s="233" t="s">
        <v>23</v>
      </c>
      <c r="E7" s="268"/>
    </row>
    <row r="8" spans="1:10" ht="21.75" customHeight="1">
      <c r="A8" s="120" t="s">
        <v>27</v>
      </c>
      <c r="B8" s="269">
        <f>('6.11.1'!E7-'6.11.1'!B7)*100/'6.11.1'!B7</f>
        <v>1.5217025593126192</v>
      </c>
      <c r="C8" s="269">
        <f>('6.11.1'!F7-'6.11.1'!C7)*100/'6.11.1'!C7</f>
        <v>1.1969528065669535</v>
      </c>
      <c r="D8" s="235">
        <f>('6.11.1'!G7-'6.11.1'!D7)*100/'6.11.1'!D7</f>
        <v>1.3580539086243502</v>
      </c>
      <c r="E8" s="85"/>
    </row>
    <row r="9" spans="1:10" ht="12.75" customHeight="1">
      <c r="A9" s="90" t="s">
        <v>26</v>
      </c>
      <c r="B9" s="270">
        <f>('6.11.1'!E8-'6.11.1'!B8)*100/'6.11.1'!B8</f>
        <v>1.8592254877485836</v>
      </c>
      <c r="C9" s="270">
        <f>('6.11.1'!F8-'6.11.1'!C8)*100/'6.11.1'!C8</f>
        <v>2.0092263074292278</v>
      </c>
      <c r="D9" s="237">
        <f>('6.11.1'!G8-'6.11.1'!D8)*100/'6.11.1'!D8</f>
        <v>1.9345226725751836</v>
      </c>
      <c r="E9" s="85"/>
    </row>
    <row r="10" spans="1:10" ht="12.75" customHeight="1">
      <c r="A10" s="90" t="s">
        <v>72</v>
      </c>
      <c r="B10" s="270">
        <f>('6.11.1'!E9-'6.11.1'!B9)*100/'6.11.1'!B9</f>
        <v>0.65608617007142955</v>
      </c>
      <c r="C10" s="270">
        <f>('6.11.1'!F9-'6.11.1'!C9)*100/'6.11.1'!C9</f>
        <v>-4.1664802827081952E-2</v>
      </c>
      <c r="D10" s="237">
        <f>('6.11.1'!G9-'6.11.1'!D9)*100/'6.11.1'!D9</f>
        <v>0.30729738656667793</v>
      </c>
      <c r="E10" s="85"/>
    </row>
    <row r="11" spans="1:10" ht="12.75" customHeight="1">
      <c r="A11" s="90" t="s">
        <v>173</v>
      </c>
      <c r="B11" s="270">
        <f>('6.11.1'!E10-'6.11.1'!B10)*100/'6.11.1'!B10</f>
        <v>-0.54318168763284558</v>
      </c>
      <c r="C11" s="270">
        <f>('6.11.1'!F10-'6.11.1'!C10)*100/'6.11.1'!C10</f>
        <v>0.41384477182466056</v>
      </c>
      <c r="D11" s="237">
        <f>('6.11.1'!G10-'6.11.1'!D10)*100/'6.11.1'!D10</f>
        <v>-6.3923759864146529E-2</v>
      </c>
      <c r="E11" s="85"/>
    </row>
    <row r="12" spans="1:10" ht="12.75" customHeight="1">
      <c r="A12" s="90" t="s">
        <v>73</v>
      </c>
      <c r="B12" s="270">
        <f>('6.11.1'!E11-'6.11.1'!B11)*100/'6.11.1'!B11</f>
        <v>3.0574496065776691</v>
      </c>
      <c r="C12" s="270">
        <f>('6.11.1'!F11-'6.11.1'!C11)*100/'6.11.1'!C11</f>
        <v>4.4101571380535871</v>
      </c>
      <c r="D12" s="237">
        <f>('6.11.1'!G11-'6.11.1'!D11)*100/'6.11.1'!D11</f>
        <v>3.7387528531396708</v>
      </c>
      <c r="E12" s="85"/>
    </row>
    <row r="13" spans="1:10" ht="12.75" customHeight="1">
      <c r="A13" s="90" t="s">
        <v>36</v>
      </c>
      <c r="B13" s="270">
        <f>('6.11.1'!E12-'6.11.1'!B12)*100/'6.11.1'!B12</f>
        <v>6.4729911121177066</v>
      </c>
      <c r="C13" s="270">
        <f>('6.11.1'!F12-'6.11.1'!C12)*100/'6.11.1'!C12</f>
        <v>2.1262028781366848</v>
      </c>
      <c r="D13" s="237">
        <f>('6.11.1'!G12-'6.11.1'!D12)*100/'6.11.1'!D12</f>
        <v>4.2415167983957343</v>
      </c>
      <c r="E13" s="85"/>
    </row>
    <row r="14" spans="1:10" ht="12.75" customHeight="1">
      <c r="A14" s="90" t="s">
        <v>74</v>
      </c>
      <c r="B14" s="270">
        <f>('6.11.1'!E13-'6.11.1'!B13)*100/'6.11.1'!B13</f>
        <v>8.6798274193150462</v>
      </c>
      <c r="C14" s="270">
        <f>('6.11.1'!F13-'6.11.1'!C13)*100/'6.11.1'!C13</f>
        <v>9.6554009907781779</v>
      </c>
      <c r="D14" s="237">
        <f>('6.11.1'!G13-'6.11.1'!D13)*100/'6.11.1'!D13</f>
        <v>9.1837407683380867</v>
      </c>
      <c r="E14" s="85"/>
    </row>
    <row r="15" spans="1:10" ht="12.75" customHeight="1">
      <c r="A15" s="90" t="s">
        <v>37</v>
      </c>
      <c r="B15" s="270">
        <f>('6.11.1'!E14-'6.11.1'!B14)*100/'6.11.1'!B14</f>
        <v>0.94604440320911143</v>
      </c>
      <c r="C15" s="270">
        <f>('6.11.1'!F14-'6.11.1'!C14)*100/'6.11.1'!C14</f>
        <v>0.13115593380822924</v>
      </c>
      <c r="D15" s="237">
        <f>('6.11.1'!G14-'6.11.1'!D14)*100/'6.11.1'!D14</f>
        <v>0.53612212839930529</v>
      </c>
      <c r="E15" s="85"/>
    </row>
    <row r="16" spans="1:10" ht="12.75" customHeight="1">
      <c r="A16" s="90" t="s">
        <v>75</v>
      </c>
      <c r="B16" s="270">
        <f>('6.11.1'!E15-'6.11.1'!B15)*100/'6.11.1'!B15</f>
        <v>1.6175356126920686</v>
      </c>
      <c r="C16" s="270">
        <f>('6.11.1'!F15-'6.11.1'!C15)*100/'6.11.1'!C15</f>
        <v>1.3227459446859193</v>
      </c>
      <c r="D16" s="237">
        <f>('6.11.1'!G15-'6.11.1'!D15)*100/'6.11.1'!D15</f>
        <v>1.46918910882245</v>
      </c>
      <c r="E16" s="85"/>
    </row>
    <row r="17" spans="1:5" ht="12.75" customHeight="1">
      <c r="A17" s="90" t="s">
        <v>174</v>
      </c>
      <c r="B17" s="270">
        <f>('6.11.1'!E16-'6.11.1'!B16)*100/'6.11.1'!B16</f>
        <v>2.1804624343398267</v>
      </c>
      <c r="C17" s="270">
        <f>('6.11.1'!F16-'6.11.1'!C16)*100/'6.11.1'!C16</f>
        <v>1.1693494677090333</v>
      </c>
      <c r="D17" s="237">
        <f>('6.11.1'!G16-'6.11.1'!D16)*100/'6.11.1'!D16</f>
        <v>1.6718508000401751</v>
      </c>
      <c r="E17" s="85"/>
    </row>
    <row r="18" spans="1:5" ht="12.75" customHeight="1">
      <c r="A18" s="90" t="s">
        <v>76</v>
      </c>
      <c r="B18" s="270">
        <f>('6.11.1'!E17-'6.11.1'!B17)*100/'6.11.1'!B17</f>
        <v>6.1676154525251983</v>
      </c>
      <c r="C18" s="270">
        <f>('6.11.1'!F17-'6.11.1'!C17)*100/'6.11.1'!C17</f>
        <v>4.0920749056808692</v>
      </c>
      <c r="D18" s="237">
        <f>('6.11.1'!G17-'6.11.1'!D17)*100/'6.11.1'!D17</f>
        <v>5.1232210387887172</v>
      </c>
      <c r="E18" s="85"/>
    </row>
    <row r="19" spans="1:5" ht="12.75" customHeight="1">
      <c r="A19" s="90" t="s">
        <v>77</v>
      </c>
      <c r="B19" s="270">
        <f>('6.11.1'!E18-'6.11.1'!B18)*100/'6.11.1'!B18</f>
        <v>2.6216300407793445</v>
      </c>
      <c r="C19" s="270">
        <f>('6.11.1'!F18-'6.11.1'!C18)*100/'6.11.1'!C18</f>
        <v>2.7468528114141195</v>
      </c>
      <c r="D19" s="237">
        <f>('6.11.1'!G18-'6.11.1'!D18)*100/'6.11.1'!D18</f>
        <v>2.6847212425565044</v>
      </c>
      <c r="E19" s="85"/>
    </row>
    <row r="20" spans="1:5" ht="12.75" customHeight="1">
      <c r="A20" s="90" t="s">
        <v>175</v>
      </c>
      <c r="B20" s="270">
        <f>('6.11.1'!E19-'6.11.1'!B19)*100/'6.11.1'!B19</f>
        <v>1.8564923821944181</v>
      </c>
      <c r="C20" s="270">
        <f>('6.11.1'!F19-'6.11.1'!C19)*100/'6.11.1'!C19</f>
        <v>1.8301701757754929</v>
      </c>
      <c r="D20" s="237">
        <f>('6.11.1'!G19-'6.11.1'!D19)*100/'6.11.1'!D19</f>
        <v>1.8432520517036477</v>
      </c>
      <c r="E20" s="85"/>
    </row>
    <row r="21" spans="1:5" ht="12.75" customHeight="1">
      <c r="A21" s="90" t="s">
        <v>176</v>
      </c>
      <c r="B21" s="270">
        <f>('6.11.1'!E20-'6.11.1'!B20)*100/'6.11.1'!B20</f>
        <v>4.9634777001078945</v>
      </c>
      <c r="C21" s="270">
        <f>('6.11.1'!F20-'6.11.1'!C20)*100/'6.11.1'!C20</f>
        <v>3.0991630261926364</v>
      </c>
      <c r="D21" s="237">
        <f>('6.11.1'!G20-'6.11.1'!D20)*100/'6.11.1'!D20</f>
        <v>4.0186122624282836</v>
      </c>
      <c r="E21" s="85"/>
    </row>
    <row r="22" spans="1:5" ht="12.75" customHeight="1">
      <c r="A22" s="90" t="s">
        <v>167</v>
      </c>
      <c r="B22" s="270">
        <f>('6.11.1'!E21-'6.11.1'!B21)*100/'6.11.1'!B21</f>
        <v>-1.2317469280704267</v>
      </c>
      <c r="C22" s="270">
        <f>('6.11.1'!F21-'6.11.1'!C21)*100/'6.11.1'!C21</f>
        <v>-1.3253273096342659</v>
      </c>
      <c r="D22" s="237">
        <f>('6.11.1'!G21-'6.11.1'!D21)*100/'6.11.1'!D21</f>
        <v>-1.2783840261400561</v>
      </c>
      <c r="E22" s="85"/>
    </row>
    <row r="23" spans="1:5" ht="12.75" customHeight="1">
      <c r="A23" s="90" t="s">
        <v>172</v>
      </c>
      <c r="B23" s="270">
        <f>('6.11.1'!E22-'6.11.1'!B22)*100/'6.11.1'!B22</f>
        <v>-1.484213332656223</v>
      </c>
      <c r="C23" s="270">
        <f>('6.11.1'!F22-'6.11.1'!C22)*100/'6.11.1'!C22</f>
        <v>0.32090084305768851</v>
      </c>
      <c r="D23" s="237">
        <f>('6.11.1'!G22-'6.11.1'!D22)*100/'6.11.1'!D22</f>
        <v>-0.58861946921902863</v>
      </c>
      <c r="E23" s="85"/>
    </row>
    <row r="24" spans="1:5" ht="12.75" customHeight="1">
      <c r="A24" s="90" t="s">
        <v>25</v>
      </c>
      <c r="B24" s="270">
        <f>('6.11.1'!E23-'6.11.1'!B23)*100/'6.11.1'!B23</f>
        <v>2.8267872266471987</v>
      </c>
      <c r="C24" s="270">
        <f>('6.11.1'!F23-'6.11.1'!C23)*100/'6.11.1'!C23</f>
        <v>1.4789803673588717</v>
      </c>
      <c r="D24" s="237">
        <f>('6.11.1'!G23-'6.11.1'!D23)*100/'6.11.1'!D23</f>
        <v>2.1443058056899988</v>
      </c>
      <c r="E24" s="85"/>
    </row>
    <row r="25" spans="1:5" ht="12.75" customHeight="1">
      <c r="A25" s="90" t="s">
        <v>168</v>
      </c>
      <c r="B25" s="270">
        <f>('6.11.1'!E24-'6.11.1'!B24)*100/'6.11.1'!B24</f>
        <v>-1.9589375681594692</v>
      </c>
      <c r="C25" s="270">
        <f>('6.11.1'!F24-'6.11.1'!C24)*100/'6.11.1'!C24</f>
        <v>0.51315325835215897</v>
      </c>
      <c r="D25" s="237">
        <f>('6.11.1'!G24-'6.11.1'!D24)*100/'6.11.1'!D24</f>
        <v>-0.73038244769928662</v>
      </c>
      <c r="E25" s="85"/>
    </row>
    <row r="26" spans="1:5" ht="12.75" customHeight="1">
      <c r="A26" s="90" t="s">
        <v>78</v>
      </c>
      <c r="B26" s="270">
        <f>('6.11.1'!E25-'6.11.1'!B25)*100/'6.11.1'!B25</f>
        <v>23.721885980614097</v>
      </c>
      <c r="C26" s="270">
        <f>('6.11.1'!F25-'6.11.1'!C25)*100/'6.11.1'!C25</f>
        <v>3.8279143860795735</v>
      </c>
      <c r="D26" s="237">
        <f>('6.11.1'!G25-'6.11.1'!D25)*100/'6.11.1'!D25</f>
        <v>13.305716236468374</v>
      </c>
      <c r="E26" s="85"/>
    </row>
    <row r="27" spans="1:5" ht="12.75" customHeight="1">
      <c r="A27" s="90" t="s">
        <v>29</v>
      </c>
      <c r="B27" s="270">
        <f>('6.11.1'!E26-'6.11.1'!B26)*100/'6.11.1'!B26</f>
        <v>12.53870667786113</v>
      </c>
      <c r="C27" s="270">
        <f>('6.11.1'!F26-'6.11.1'!C26)*100/'6.11.1'!C26</f>
        <v>-0.69083268366137096</v>
      </c>
      <c r="D27" s="237">
        <f>('6.11.1'!G26-'6.11.1'!D26)*100/'6.11.1'!D26</f>
        <v>5.5286444886150496</v>
      </c>
      <c r="E27" s="85"/>
    </row>
    <row r="28" spans="1:5" ht="12.75" customHeight="1">
      <c r="A28" s="90" t="s">
        <v>171</v>
      </c>
      <c r="B28" s="270">
        <f>('6.11.1'!E27-'6.11.1'!B27)*100/'6.11.1'!B27</f>
        <v>-0.32904771677214179</v>
      </c>
      <c r="C28" s="270">
        <f>('6.11.1'!F27-'6.11.1'!C27)*100/'6.11.1'!C27</f>
        <v>-0.67798833768915512</v>
      </c>
      <c r="D28" s="237">
        <f>('6.11.1'!G27-'6.11.1'!D27)*100/'6.11.1'!D27</f>
        <v>-0.50387480241984639</v>
      </c>
      <c r="E28" s="85"/>
    </row>
    <row r="29" spans="1:5" ht="12.75" customHeight="1">
      <c r="A29" s="90" t="s">
        <v>38</v>
      </c>
      <c r="B29" s="270">
        <f>('6.11.1'!E28-'6.11.1'!B28)*100/'6.11.1'!B28</f>
        <v>-0.91768834839562619</v>
      </c>
      <c r="C29" s="270">
        <f>('6.11.1'!F28-'6.11.1'!C28)*100/'6.11.1'!C28</f>
        <v>-1.0917640760941656</v>
      </c>
      <c r="D29" s="237">
        <f>('6.11.1'!G28-'6.11.1'!D28)*100/'6.11.1'!D28</f>
        <v>-1.0044487400903883</v>
      </c>
      <c r="E29" s="85"/>
    </row>
    <row r="30" spans="1:5" ht="12.75" customHeight="1">
      <c r="A30" s="90" t="s">
        <v>79</v>
      </c>
      <c r="B30" s="270">
        <f>('6.11.1'!E29-'6.11.1'!B29)*100/'6.11.1'!B29</f>
        <v>6.0239688665266682</v>
      </c>
      <c r="C30" s="270">
        <f>('6.11.1'!F29-'6.11.1'!C29)*100/'6.11.1'!C29</f>
        <v>5.0947109829267632</v>
      </c>
      <c r="D30" s="237">
        <f>('6.11.1'!G29-'6.11.1'!D29)*100/'6.11.1'!D29</f>
        <v>5.5535640701791875</v>
      </c>
      <c r="E30" s="85"/>
    </row>
    <row r="31" spans="1:5" ht="12.75" customHeight="1">
      <c r="A31" s="90" t="s">
        <v>177</v>
      </c>
      <c r="B31" s="270">
        <f>('6.11.1'!E30-'6.11.1'!B30)*100/'6.11.1'!B30</f>
        <v>7.2881080634896716</v>
      </c>
      <c r="C31" s="270">
        <f>('6.11.1'!F30-'6.11.1'!C30)*100/'6.11.1'!C30</f>
        <v>3.7387407890677835</v>
      </c>
      <c r="D31" s="237">
        <f>('6.11.1'!G30-'6.11.1'!D30)*100/'6.11.1'!D30</f>
        <v>5.4676262725175206</v>
      </c>
      <c r="E31" s="85"/>
    </row>
    <row r="32" spans="1:5" ht="12.75" customHeight="1">
      <c r="A32" s="90" t="s">
        <v>39</v>
      </c>
      <c r="B32" s="270">
        <f>('6.11.1'!E31-'6.11.1'!B31)*100/'6.11.1'!B31</f>
        <v>8.5092446177543888</v>
      </c>
      <c r="C32" s="270">
        <f>('6.11.1'!F31-'6.11.1'!C31)*100/'6.11.1'!C31</f>
        <v>8.8248059499263132</v>
      </c>
      <c r="D32" s="237">
        <f>('6.11.1'!G31-'6.11.1'!D31)*100/'6.11.1'!D31</f>
        <v>8.6701589063083091</v>
      </c>
      <c r="E32" s="85"/>
    </row>
    <row r="33" spans="1:5" ht="12.75" customHeight="1">
      <c r="A33" s="90" t="s">
        <v>28</v>
      </c>
      <c r="B33" s="270">
        <f>('6.11.1'!E32-'6.11.1'!B32)*100/'6.11.1'!B32</f>
        <v>4.3594226791730772</v>
      </c>
      <c r="C33" s="270">
        <f>('6.11.1'!F32-'6.11.1'!C32)*100/'6.11.1'!C32</f>
        <v>-3.8093747735390666</v>
      </c>
      <c r="D33" s="237">
        <f>('6.11.1'!G32-'6.11.1'!D32)*100/'6.11.1'!D32</f>
        <v>0.23064664933322898</v>
      </c>
      <c r="E33" s="85"/>
    </row>
    <row r="34" spans="1:5" ht="12.75" customHeight="1">
      <c r="A34" s="90" t="s">
        <v>170</v>
      </c>
      <c r="B34" s="270">
        <f>('6.11.1'!E33-'6.11.1'!B33)*100/'6.11.1'!B33</f>
        <v>3.7870312104708894</v>
      </c>
      <c r="C34" s="270">
        <f>('6.11.1'!F33-'6.11.1'!C33)*100/'6.11.1'!C33</f>
        <v>5.5874452851895269</v>
      </c>
      <c r="D34" s="237">
        <f>('6.11.1'!G33-'6.11.1'!D33)*100/'6.11.1'!D33</f>
        <v>4.6955039634447555</v>
      </c>
      <c r="E34" s="85"/>
    </row>
    <row r="35" spans="1:5" ht="12.75" customHeight="1">
      <c r="A35" s="90" t="s">
        <v>169</v>
      </c>
      <c r="B35" s="270">
        <f>('6.11.1'!E34-'6.11.1'!B34)*100/'6.11.1'!B34</f>
        <v>7.8590920843104888</v>
      </c>
      <c r="C35" s="270">
        <f>('6.11.1'!F34-'6.11.1'!C34)*100/'6.11.1'!C34</f>
        <v>6.0176256785377351</v>
      </c>
      <c r="D35" s="237">
        <f>('6.11.1'!G34-'6.11.1'!D34)*100/'6.11.1'!D34</f>
        <v>6.9279916317235735</v>
      </c>
      <c r="E35" s="85"/>
    </row>
    <row r="36" spans="1:5" ht="12.75" customHeight="1">
      <c r="A36" s="90" t="s">
        <v>80</v>
      </c>
      <c r="B36" s="270">
        <f>('6.11.1'!E35-'6.11.1'!B35)*100/'6.11.1'!B35</f>
        <v>2.8902591710583456</v>
      </c>
      <c r="C36" s="270">
        <f>('6.11.1'!F35-'6.11.1'!C35)*100/'6.11.1'!C35</f>
        <v>1.3310844555293624</v>
      </c>
      <c r="D36" s="237">
        <f>('6.11.1'!G35-'6.11.1'!D35)*100/'6.11.1'!D35</f>
        <v>2.1058340925008592</v>
      </c>
      <c r="E36" s="85"/>
    </row>
    <row r="37" spans="1:5" ht="14.25">
      <c r="A37" s="90" t="s">
        <v>81</v>
      </c>
      <c r="B37" s="270">
        <f>('6.11.1'!E36-'6.11.1'!B36)*100/'6.11.1'!B36</f>
        <v>2.3187328581303537</v>
      </c>
      <c r="C37" s="270">
        <f>('6.11.1'!F36-'6.11.1'!C36)*100/'6.11.1'!C36</f>
        <v>1.739674279401068</v>
      </c>
      <c r="D37" s="237">
        <f>('6.11.1'!G36-'6.11.1'!D36)*100/'6.11.1'!D36</f>
        <v>2.0280785821219345</v>
      </c>
      <c r="E37" s="85"/>
    </row>
    <row r="38" spans="1:5" ht="14.25" customHeight="1">
      <c r="A38" s="90" t="s">
        <v>178</v>
      </c>
      <c r="B38" s="270">
        <f>('6.11.1'!E37-'6.11.1'!B37)*100/'6.11.1'!B37</f>
        <v>2.6203254267674385</v>
      </c>
      <c r="C38" s="270">
        <f>('6.11.1'!F37-'6.11.1'!C37)*100/'6.11.1'!C37</f>
        <v>1.7728440894175397</v>
      </c>
      <c r="D38" s="237">
        <f>('6.11.1'!G37-'6.11.1'!D37)*100/'6.11.1'!D37</f>
        <v>2.1938226295482948</v>
      </c>
      <c r="E38" s="85"/>
    </row>
    <row r="39" spans="1:5" ht="14.25">
      <c r="A39" s="90"/>
      <c r="B39" s="236"/>
      <c r="C39" s="236"/>
      <c r="D39" s="237"/>
      <c r="E39" s="85"/>
    </row>
    <row r="40" spans="1:5" ht="14.25">
      <c r="A40" s="238" t="s">
        <v>46</v>
      </c>
      <c r="B40" s="271">
        <f>('6.11.1'!E39-'6.11.1'!B39)*100/'6.11.1'!B39</f>
        <v>4.7743688200933496</v>
      </c>
      <c r="C40" s="271">
        <f>('6.11.1'!F39-'6.11.1'!C39)*100/'6.11.1'!C39</f>
        <v>2.7110483695160861</v>
      </c>
      <c r="D40" s="240">
        <f>('6.11.1'!G39-'6.11.1'!D39)*100/'6.11.1'!D39</f>
        <v>3.7310282710688765</v>
      </c>
      <c r="E40" s="85"/>
    </row>
    <row r="41" spans="1:5" ht="14.25">
      <c r="A41" s="238" t="s">
        <v>47</v>
      </c>
      <c r="B41" s="271">
        <f>('6.11.1'!E40-'6.11.1'!B40)*100/'6.11.1'!B40</f>
        <v>4.86156033507151</v>
      </c>
      <c r="C41" s="271">
        <f>('6.11.1'!F40-'6.11.1'!C40)*100/'6.11.1'!C40</f>
        <v>2.0698477812109619</v>
      </c>
      <c r="D41" s="240">
        <f>('6.11.1'!G40-'6.11.1'!D40)*100/'6.11.1'!D40</f>
        <v>3.4447488706978495</v>
      </c>
      <c r="E41" s="85"/>
    </row>
    <row r="42" spans="1:5" ht="14.25">
      <c r="A42" s="238" t="s">
        <v>45</v>
      </c>
      <c r="B42" s="271">
        <f>('6.11.1'!E41-'6.11.1'!B41)*100/'6.11.1'!B41</f>
        <v>5.0583363699605721</v>
      </c>
      <c r="C42" s="271">
        <f>('6.11.1'!F41-'6.11.1'!C41)*100/'6.11.1'!C41</f>
        <v>2.1032935673960855</v>
      </c>
      <c r="D42" s="240">
        <f>('6.11.1'!G41-'6.11.1'!D41)*100/'6.11.1'!D41</f>
        <v>3.5597128823506279</v>
      </c>
      <c r="E42" s="85"/>
    </row>
    <row r="43" spans="1:5" ht="14.25">
      <c r="A43" s="238" t="s">
        <v>30</v>
      </c>
      <c r="B43" s="271">
        <f>('6.11.1'!E42-'6.11.1'!B42)*100/'6.11.1'!B42</f>
        <v>5.1432935046267207</v>
      </c>
      <c r="C43" s="271">
        <f>('6.11.1'!F42-'6.11.1'!C42)*100/'6.11.1'!C42</f>
        <v>1.6147322915444808</v>
      </c>
      <c r="D43" s="240">
        <f>('6.11.1'!G42-'6.11.1'!D42)*100/'6.11.1'!D42</f>
        <v>3.3435511725297493</v>
      </c>
      <c r="E43" s="85"/>
    </row>
    <row r="44" spans="1:5" ht="14.25">
      <c r="A44" s="238"/>
      <c r="B44" s="271"/>
      <c r="C44" s="271"/>
      <c r="D44" s="240"/>
      <c r="E44" s="85"/>
    </row>
    <row r="45" spans="1:5" ht="15" thickBot="1">
      <c r="A45" s="241" t="s">
        <v>57</v>
      </c>
      <c r="B45" s="272">
        <f>('6.11.1'!E44-'6.11.1'!B44)*100/'6.11.1'!B44</f>
        <v>3.2992771170998365</v>
      </c>
      <c r="C45" s="272">
        <f>('6.11.1'!F44-'6.11.1'!C44)*100/'6.11.1'!C44</f>
        <v>2.2583375656001454</v>
      </c>
      <c r="D45" s="243">
        <f>('6.11.1'!G44-'6.11.1'!D44)*100/'6.11.1'!D44</f>
        <v>2.7741782653477407</v>
      </c>
      <c r="E45" s="85"/>
    </row>
    <row r="46" spans="1:5" ht="14.25">
      <c r="A46" s="94" t="s">
        <v>24</v>
      </c>
      <c r="B46" s="94"/>
      <c r="C46" s="94"/>
      <c r="D46" s="94"/>
      <c r="E46" s="85"/>
    </row>
    <row r="47" spans="1:5">
      <c r="A47" s="35"/>
      <c r="B47" s="35"/>
      <c r="C47" s="35"/>
    </row>
  </sheetData>
  <mergeCells count="5">
    <mergeCell ref="A1:D1"/>
    <mergeCell ref="A6:A7"/>
    <mergeCell ref="B6:D6"/>
    <mergeCell ref="A4:D4"/>
    <mergeCell ref="A3:D3"/>
  </mergeCells>
  <phoneticPr fontId="10" type="noConversion"/>
  <printOptions horizontalCentered="1" verticalCentered="1"/>
  <pageMargins left="0.39370078740157477" right="0.39370078740157477" top="0.39370078740157477" bottom="0.39370078740157477" header="0" footer="0"/>
  <pageSetup paperSize="9" scale="8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911">
    <pageSetUpPr fitToPage="1"/>
  </sheetPr>
  <dimension ref="A1:J27"/>
  <sheetViews>
    <sheetView showGridLines="0" view="pageBreakPreview" zoomScale="145" zoomScaleNormal="75" zoomScaleSheetLayoutView="145" workbookViewId="0">
      <selection activeCell="E27" sqref="E27"/>
    </sheetView>
  </sheetViews>
  <sheetFormatPr baseColWidth="10" defaultColWidth="11.42578125" defaultRowHeight="12.75"/>
  <cols>
    <col min="1" max="1" width="16.7109375" style="3" customWidth="1"/>
    <col min="2" max="5" width="16.7109375" style="6" customWidth="1"/>
    <col min="6" max="6" width="10.7109375" style="6" customWidth="1"/>
    <col min="7" max="16384" width="11.42578125" style="6"/>
  </cols>
  <sheetData>
    <row r="1" spans="1:8" s="13" customFormat="1" ht="18.75">
      <c r="A1" s="354" t="s">
        <v>153</v>
      </c>
      <c r="B1" s="354"/>
      <c r="C1" s="354"/>
      <c r="D1" s="354"/>
      <c r="E1" s="354"/>
    </row>
    <row r="2" spans="1:8" ht="12.75" customHeight="1">
      <c r="A2" s="81"/>
      <c r="B2" s="129"/>
      <c r="C2" s="129"/>
      <c r="D2" s="129"/>
      <c r="E2" s="129"/>
    </row>
    <row r="3" spans="1:8" ht="15" customHeight="1">
      <c r="A3" s="362" t="s">
        <v>183</v>
      </c>
      <c r="B3" s="362"/>
      <c r="C3" s="362"/>
      <c r="D3" s="362"/>
      <c r="E3" s="362"/>
    </row>
    <row r="4" spans="1:8" ht="15" customHeight="1">
      <c r="A4" s="362" t="s">
        <v>191</v>
      </c>
      <c r="B4" s="362"/>
      <c r="C4" s="362"/>
      <c r="D4" s="362"/>
      <c r="E4" s="362"/>
    </row>
    <row r="5" spans="1:8" ht="14.25" customHeight="1" thickBot="1">
      <c r="A5" s="276"/>
      <c r="B5" s="277"/>
      <c r="C5" s="277"/>
      <c r="D5" s="277"/>
      <c r="E5" s="277"/>
    </row>
    <row r="6" spans="1:8" s="34" customFormat="1" ht="34.5" customHeight="1" thickBot="1">
      <c r="A6" s="278" t="s">
        <v>35</v>
      </c>
      <c r="B6" s="279" t="s">
        <v>31</v>
      </c>
      <c r="C6" s="279" t="s">
        <v>32</v>
      </c>
      <c r="D6" s="279" t="s">
        <v>33</v>
      </c>
      <c r="E6" s="280" t="s">
        <v>34</v>
      </c>
      <c r="F6" s="273"/>
    </row>
    <row r="7" spans="1:8" ht="21.75" customHeight="1">
      <c r="A7" s="281">
        <v>2010</v>
      </c>
      <c r="B7" s="234">
        <v>438.42500000000001</v>
      </c>
      <c r="C7" s="234">
        <v>392.27499999999998</v>
      </c>
      <c r="D7" s="235">
        <v>46.150000000000034</v>
      </c>
      <c r="E7" s="235">
        <v>10.526315789473692</v>
      </c>
      <c r="F7" s="85"/>
      <c r="G7"/>
      <c r="H7"/>
    </row>
    <row r="8" spans="1:8" ht="14.25">
      <c r="A8" s="282">
        <v>2011</v>
      </c>
      <c r="B8" s="236">
        <v>439.6</v>
      </c>
      <c r="C8" s="236">
        <v>393.1</v>
      </c>
      <c r="D8" s="237">
        <v>46.5</v>
      </c>
      <c r="E8" s="237">
        <v>10.577797998180163</v>
      </c>
      <c r="F8" s="85"/>
      <c r="G8"/>
      <c r="H8"/>
    </row>
    <row r="9" spans="1:8" ht="14.25">
      <c r="A9" s="282">
        <v>2012</v>
      </c>
      <c r="B9" s="236">
        <v>445.72500000000002</v>
      </c>
      <c r="C9" s="236">
        <v>388.92500000000001</v>
      </c>
      <c r="D9" s="237">
        <v>56.800000000000011</v>
      </c>
      <c r="E9" s="237">
        <v>12.743283414661507</v>
      </c>
      <c r="F9" s="85"/>
      <c r="G9"/>
      <c r="H9"/>
    </row>
    <row r="10" spans="1:8" ht="14.25">
      <c r="A10" s="282">
        <v>2013</v>
      </c>
      <c r="B10" s="236">
        <v>454.1</v>
      </c>
      <c r="C10" s="236">
        <v>393.3</v>
      </c>
      <c r="D10" s="237">
        <v>60.800000000000011</v>
      </c>
      <c r="E10" s="237">
        <v>13.389121338912135</v>
      </c>
      <c r="F10" s="85"/>
      <c r="G10"/>
      <c r="H10"/>
    </row>
    <row r="11" spans="1:8" ht="14.25">
      <c r="A11" s="282">
        <v>2014</v>
      </c>
      <c r="B11" s="236">
        <v>468.5</v>
      </c>
      <c r="C11" s="236">
        <v>420.7</v>
      </c>
      <c r="D11" s="237">
        <v>47.800000000000011</v>
      </c>
      <c r="E11" s="237">
        <v>10.202774813233727</v>
      </c>
      <c r="F11" s="85"/>
      <c r="G11"/>
      <c r="H11"/>
    </row>
    <row r="12" spans="1:8" ht="14.25">
      <c r="A12" s="282">
        <v>2015</v>
      </c>
      <c r="B12" s="236">
        <v>454.1</v>
      </c>
      <c r="C12" s="236">
        <v>414</v>
      </c>
      <c r="D12" s="237">
        <v>40.100000000000023</v>
      </c>
      <c r="E12" s="237">
        <v>8.8306540409601446</v>
      </c>
      <c r="F12" s="85"/>
      <c r="G12"/>
      <c r="H12"/>
    </row>
    <row r="13" spans="1:8" ht="14.25">
      <c r="A13" s="282">
        <v>2016</v>
      </c>
      <c r="B13" s="236">
        <v>468.92500000000001</v>
      </c>
      <c r="C13" s="236">
        <v>423.67500000000001</v>
      </c>
      <c r="D13" s="237">
        <v>45.25</v>
      </c>
      <c r="E13" s="237">
        <v>9.6497307671802517</v>
      </c>
      <c r="F13" s="85"/>
      <c r="G13"/>
      <c r="H13"/>
    </row>
    <row r="14" spans="1:8" ht="14.25">
      <c r="A14" s="282">
        <v>2017</v>
      </c>
      <c r="B14" s="236">
        <v>494.27499999999998</v>
      </c>
      <c r="C14" s="236">
        <v>448.02499999999998</v>
      </c>
      <c r="D14" s="237">
        <v>46.25</v>
      </c>
      <c r="E14" s="237">
        <v>9.357139244347783</v>
      </c>
      <c r="F14" s="85"/>
      <c r="G14"/>
      <c r="H14"/>
    </row>
    <row r="15" spans="1:8" ht="14.25">
      <c r="A15" s="282">
        <v>2018</v>
      </c>
      <c r="B15" s="236">
        <v>485.3</v>
      </c>
      <c r="C15" s="236">
        <v>442.4</v>
      </c>
      <c r="D15" s="237">
        <v>42.900000000000034</v>
      </c>
      <c r="E15" s="237">
        <v>8.8398928497836451</v>
      </c>
      <c r="F15" s="85"/>
      <c r="G15"/>
      <c r="H15"/>
    </row>
    <row r="16" spans="1:8" ht="14.25">
      <c r="A16" s="282">
        <v>2019</v>
      </c>
      <c r="B16" s="236">
        <v>493.6</v>
      </c>
      <c r="C16" s="236">
        <v>456.1</v>
      </c>
      <c r="D16" s="237">
        <v>37.5</v>
      </c>
      <c r="E16" s="237">
        <v>7.5972447325769856</v>
      </c>
      <c r="F16" s="85"/>
      <c r="G16"/>
      <c r="H16"/>
    </row>
    <row r="17" spans="1:10" ht="14.25">
      <c r="A17" s="282">
        <v>2020</v>
      </c>
      <c r="B17" s="236">
        <v>508.9</v>
      </c>
      <c r="C17" s="236">
        <v>460.5</v>
      </c>
      <c r="D17" s="237">
        <v>48.399999999999977</v>
      </c>
      <c r="E17" s="237">
        <v>9.5107093731577876</v>
      </c>
      <c r="F17" s="85"/>
      <c r="G17"/>
      <c r="H17"/>
    </row>
    <row r="18" spans="1:10" ht="14.25">
      <c r="A18" s="282">
        <v>2021</v>
      </c>
      <c r="B18" s="236">
        <v>490.375</v>
      </c>
      <c r="C18" s="236">
        <v>452</v>
      </c>
      <c r="D18" s="237">
        <v>38.375</v>
      </c>
      <c r="E18" s="237">
        <v>7.825643640071374</v>
      </c>
      <c r="F18" s="85"/>
      <c r="G18"/>
      <c r="H18"/>
    </row>
    <row r="19" spans="1:10" ht="14.25">
      <c r="A19" s="282">
        <v>2022</v>
      </c>
      <c r="B19" s="236">
        <v>514.27499999999998</v>
      </c>
      <c r="C19" s="236">
        <v>471.5</v>
      </c>
      <c r="D19" s="237">
        <v>42.774999999999977</v>
      </c>
      <c r="E19" s="237">
        <v>8.3175343930776293</v>
      </c>
      <c r="F19" s="85"/>
      <c r="G19"/>
      <c r="H19"/>
    </row>
    <row r="20" spans="1:10" ht="14.25">
      <c r="A20" s="282">
        <v>2023</v>
      </c>
      <c r="B20" s="236">
        <v>533.375</v>
      </c>
      <c r="C20" s="236">
        <v>492.67500000000001</v>
      </c>
      <c r="D20" s="237">
        <v>40.699999999999989</v>
      </c>
      <c r="E20" s="237">
        <v>7.6306538551675631</v>
      </c>
      <c r="F20" s="85"/>
      <c r="G20"/>
      <c r="H20"/>
    </row>
    <row r="21" spans="1:10" ht="15" thickBot="1">
      <c r="A21" s="283" t="s">
        <v>282</v>
      </c>
      <c r="B21" s="284">
        <v>520.02499999999998</v>
      </c>
      <c r="C21" s="284">
        <v>486.32500000000005</v>
      </c>
      <c r="D21" s="285">
        <f>B21-C21</f>
        <v>33.699999999999932</v>
      </c>
      <c r="E21" s="285">
        <f>(D21/B21)*100</f>
        <v>6.4804576703043004</v>
      </c>
      <c r="F21" s="85"/>
      <c r="G21"/>
      <c r="H21"/>
    </row>
    <row r="22" spans="1:10" ht="14.25">
      <c r="A22" s="96" t="s">
        <v>84</v>
      </c>
      <c r="B22" s="274"/>
      <c r="C22" s="274"/>
      <c r="D22" s="274"/>
      <c r="E22" s="274"/>
      <c r="F22" s="85"/>
      <c r="G22"/>
      <c r="H22"/>
    </row>
    <row r="23" spans="1:10" ht="14.25">
      <c r="A23" s="96" t="s">
        <v>85</v>
      </c>
      <c r="B23" s="274"/>
      <c r="C23" s="274"/>
      <c r="D23" s="274"/>
      <c r="E23" s="274"/>
      <c r="F23" s="85"/>
      <c r="G23"/>
      <c r="H23"/>
    </row>
    <row r="24" spans="1:10" ht="14.25">
      <c r="A24" s="94" t="s">
        <v>44</v>
      </c>
      <c r="B24" s="94"/>
      <c r="C24" s="94"/>
      <c r="D24" s="275"/>
      <c r="E24" s="94"/>
      <c r="F24" s="85"/>
      <c r="G24"/>
      <c r="H24"/>
      <c r="J24" s="19"/>
    </row>
    <row r="25" spans="1:10" ht="16.5">
      <c r="A25" s="397" t="s">
        <v>190</v>
      </c>
      <c r="B25" s="397"/>
      <c r="C25" s="397"/>
      <c r="D25" s="397"/>
      <c r="E25" s="397"/>
      <c r="F25" s="85"/>
      <c r="G25"/>
      <c r="H25"/>
    </row>
    <row r="26" spans="1:10" ht="14.25">
      <c r="A26" s="96" t="s">
        <v>86</v>
      </c>
      <c r="B26" s="94"/>
      <c r="C26" s="94"/>
      <c r="D26" s="94"/>
      <c r="E26" s="94"/>
      <c r="F26" s="85"/>
    </row>
    <row r="27" spans="1:10" ht="16.5">
      <c r="A27" s="65"/>
      <c r="B27" s="73"/>
      <c r="C27" s="73"/>
      <c r="D27" s="73"/>
      <c r="E27" s="73"/>
    </row>
  </sheetData>
  <mergeCells count="4">
    <mergeCell ref="A1:E1"/>
    <mergeCell ref="A3:E3"/>
    <mergeCell ref="A4:E4"/>
    <mergeCell ref="A25:E25"/>
  </mergeCells>
  <phoneticPr fontId="10" type="noConversion"/>
  <printOptions horizontalCentered="1" verticalCentered="1"/>
  <pageMargins left="0.39370078740157477" right="0.39370078740157477" top="0.39370078740157477" bottom="0.39370078740157477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8DB45-45EC-41D9-9B78-072521A4D66C}">
  <sheetPr codeName="Hoja3">
    <pageSetUpPr fitToPage="1"/>
  </sheetPr>
  <dimension ref="A1:F51"/>
  <sheetViews>
    <sheetView showGridLines="0" view="pageBreakPreview" zoomScale="75" zoomScaleNormal="75" zoomScaleSheetLayoutView="75" workbookViewId="0">
      <selection activeCell="C8" sqref="C8:C46"/>
    </sheetView>
  </sheetViews>
  <sheetFormatPr baseColWidth="10" defaultColWidth="11.42578125" defaultRowHeight="12.75"/>
  <cols>
    <col min="1" max="1" width="68.85546875" style="35" customWidth="1"/>
    <col min="2" max="3" width="27.7109375" style="35" customWidth="1"/>
    <col min="4" max="4" width="16.28515625" style="35" customWidth="1"/>
    <col min="5" max="16384" width="11.42578125" style="35"/>
  </cols>
  <sheetData>
    <row r="1" spans="1:6" s="13" customFormat="1" ht="18.75">
      <c r="A1" s="354" t="s">
        <v>153</v>
      </c>
      <c r="B1" s="354"/>
      <c r="C1" s="354"/>
      <c r="D1" s="304"/>
      <c r="E1" s="304"/>
      <c r="F1" s="304"/>
    </row>
    <row r="2" spans="1:6" ht="12.75" customHeight="1">
      <c r="A2" s="82"/>
      <c r="B2" s="303"/>
      <c r="C2" s="82"/>
      <c r="D2" s="5"/>
      <c r="E2" s="5"/>
    </row>
    <row r="3" spans="1:6" ht="15" customHeight="1">
      <c r="A3" s="373" t="s">
        <v>236</v>
      </c>
      <c r="B3" s="373"/>
      <c r="C3" s="373"/>
      <c r="D3" s="26"/>
      <c r="E3" s="26"/>
      <c r="F3" s="26"/>
    </row>
    <row r="4" spans="1:6" ht="18.75" thickBot="1">
      <c r="A4" s="302"/>
      <c r="B4" s="302"/>
      <c r="C4" s="302"/>
    </row>
    <row r="5" spans="1:6" ht="36" customHeight="1">
      <c r="A5" s="377" t="s">
        <v>235</v>
      </c>
      <c r="B5" s="350">
        <v>2023</v>
      </c>
      <c r="C5" s="350">
        <v>2024</v>
      </c>
    </row>
    <row r="6" spans="1:6" ht="12.75" customHeight="1">
      <c r="A6" s="398"/>
      <c r="B6" s="399" t="s">
        <v>234</v>
      </c>
      <c r="C6" s="401" t="s">
        <v>234</v>
      </c>
    </row>
    <row r="7" spans="1:6" ht="31.5" customHeight="1" thickBot="1">
      <c r="A7" s="378"/>
      <c r="B7" s="400"/>
      <c r="C7" s="402"/>
    </row>
    <row r="8" spans="1:6" ht="26.25" customHeight="1">
      <c r="A8" s="120" t="s">
        <v>233</v>
      </c>
      <c r="B8" s="301">
        <v>1316.0295656999999</v>
      </c>
      <c r="C8" s="300">
        <v>1354.1362680000002</v>
      </c>
    </row>
    <row r="9" spans="1:6" ht="13.5">
      <c r="A9" s="90" t="s">
        <v>232</v>
      </c>
      <c r="B9" s="299">
        <v>15924.161</v>
      </c>
      <c r="C9" s="298">
        <v>16518.418000000001</v>
      </c>
    </row>
    <row r="10" spans="1:6" ht="13.5">
      <c r="A10" s="90" t="s">
        <v>231</v>
      </c>
      <c r="B10" s="299">
        <v>9361.4141000000018</v>
      </c>
      <c r="C10" s="298">
        <v>9381.2908999999981</v>
      </c>
    </row>
    <row r="11" spans="1:6" ht="13.5">
      <c r="A11" s="90" t="s">
        <v>230</v>
      </c>
      <c r="B11" s="299">
        <v>2858.7750000000001</v>
      </c>
      <c r="C11" s="298">
        <v>2733.8613999999998</v>
      </c>
    </row>
    <row r="12" spans="1:6" ht="13.5">
      <c r="A12" s="90" t="s">
        <v>229</v>
      </c>
      <c r="B12" s="299">
        <v>189.89372</v>
      </c>
      <c r="C12" s="298">
        <v>205.53875999999997</v>
      </c>
    </row>
    <row r="13" spans="1:6" ht="13.5">
      <c r="A13" s="90" t="s">
        <v>228</v>
      </c>
      <c r="B13" s="299">
        <v>7022.3559999999998</v>
      </c>
      <c r="C13" s="298">
        <v>7104.7055999999993</v>
      </c>
    </row>
    <row r="14" spans="1:6" ht="13.5">
      <c r="A14" s="90" t="s">
        <v>26</v>
      </c>
      <c r="B14" s="299">
        <v>3358.7961</v>
      </c>
      <c r="C14" s="298">
        <v>3378.2128000000002</v>
      </c>
    </row>
    <row r="15" spans="1:6" ht="13.5">
      <c r="A15" s="90" t="s">
        <v>227</v>
      </c>
      <c r="B15" s="299">
        <v>3541.2948000000006</v>
      </c>
      <c r="C15" s="298">
        <v>3585.1509999999998</v>
      </c>
    </row>
    <row r="16" spans="1:6" ht="13.5">
      <c r="A16" s="90" t="s">
        <v>226</v>
      </c>
      <c r="B16" s="299">
        <v>1351.6191400000002</v>
      </c>
      <c r="C16" s="298">
        <v>1438.0842600000001</v>
      </c>
    </row>
    <row r="17" spans="1:3" ht="13.5">
      <c r="A17" s="90" t="s">
        <v>225</v>
      </c>
      <c r="B17" s="299">
        <v>1515.9690000000001</v>
      </c>
      <c r="C17" s="298">
        <v>1593.2088999999999</v>
      </c>
    </row>
    <row r="18" spans="1:3" ht="13.5">
      <c r="A18" s="90" t="s">
        <v>27</v>
      </c>
      <c r="B18" s="299">
        <v>395.20664999999997</v>
      </c>
      <c r="C18" s="298">
        <v>405.21136999999999</v>
      </c>
    </row>
    <row r="19" spans="1:3" ht="13.5">
      <c r="A19" s="90" t="s">
        <v>224</v>
      </c>
      <c r="B19" s="299">
        <v>494.55306000000007</v>
      </c>
      <c r="C19" s="298">
        <v>525.04925000000003</v>
      </c>
    </row>
    <row r="20" spans="1:3" ht="13.5">
      <c r="A20" s="90" t="s">
        <v>223</v>
      </c>
      <c r="B20" s="299">
        <v>184.82400000000001</v>
      </c>
      <c r="C20" s="298">
        <v>178.84131000000002</v>
      </c>
    </row>
    <row r="21" spans="1:3" ht="13.5">
      <c r="A21" s="90" t="s">
        <v>222</v>
      </c>
      <c r="B21" s="299">
        <v>330.46964999999994</v>
      </c>
      <c r="C21" s="298">
        <v>337.03622000000001</v>
      </c>
    </row>
    <row r="22" spans="1:3" ht="13.5">
      <c r="A22" s="90" t="s">
        <v>221</v>
      </c>
      <c r="B22" s="299">
        <v>2102.3728000000001</v>
      </c>
      <c r="C22" s="298">
        <v>2447.9904999999999</v>
      </c>
    </row>
    <row r="23" spans="1:3" ht="13.5">
      <c r="A23" s="90" t="s">
        <v>220</v>
      </c>
      <c r="B23" s="299">
        <v>1748.5355</v>
      </c>
      <c r="C23" s="298">
        <v>2106.8271</v>
      </c>
    </row>
    <row r="24" spans="1:3" ht="13.5">
      <c r="A24" s="90" t="s">
        <v>219</v>
      </c>
      <c r="B24" s="299">
        <v>279.83693</v>
      </c>
      <c r="C24" s="298">
        <v>253.41346999999996</v>
      </c>
    </row>
    <row r="25" spans="1:3" ht="13.5">
      <c r="A25" s="90" t="s">
        <v>218</v>
      </c>
      <c r="B25" s="299">
        <v>116.70666499999999</v>
      </c>
      <c r="C25" s="298">
        <v>99.990217000000001</v>
      </c>
    </row>
    <row r="26" spans="1:3" ht="13.5">
      <c r="A26" s="90" t="s">
        <v>217</v>
      </c>
      <c r="B26" s="299">
        <v>978.32997000000012</v>
      </c>
      <c r="C26" s="298">
        <v>1021.27264</v>
      </c>
    </row>
    <row r="27" spans="1:3" ht="13.5">
      <c r="A27" s="90" t="s">
        <v>216</v>
      </c>
      <c r="B27" s="299">
        <v>101.853984</v>
      </c>
      <c r="C27" s="298">
        <v>118.27391100000003</v>
      </c>
    </row>
    <row r="28" spans="1:3" ht="13.5">
      <c r="A28" s="90" t="s">
        <v>215</v>
      </c>
      <c r="B28" s="299">
        <v>478.54899000000006</v>
      </c>
      <c r="C28" s="298">
        <v>483.92816999999997</v>
      </c>
    </row>
    <row r="29" spans="1:3" ht="13.5">
      <c r="A29" s="90" t="s">
        <v>214</v>
      </c>
      <c r="B29" s="299">
        <v>5450.5982999999997</v>
      </c>
      <c r="C29" s="298">
        <v>5509.7759999999998</v>
      </c>
    </row>
    <row r="30" spans="1:3" ht="13.5">
      <c r="A30" s="90" t="s">
        <v>213</v>
      </c>
      <c r="B30" s="299">
        <v>7611.6441000000004</v>
      </c>
      <c r="C30" s="298">
        <v>7948.8191000000006</v>
      </c>
    </row>
    <row r="31" spans="1:3" ht="13.5">
      <c r="A31" s="90" t="s">
        <v>212</v>
      </c>
      <c r="B31" s="299">
        <v>442.69615999999996</v>
      </c>
      <c r="C31" s="298">
        <v>472.47929999999997</v>
      </c>
    </row>
    <row r="32" spans="1:3" ht="13.5">
      <c r="A32" s="90" t="s">
        <v>211</v>
      </c>
      <c r="B32" s="299">
        <v>1387.0037399999999</v>
      </c>
      <c r="C32" s="298">
        <v>1388.7429000000002</v>
      </c>
    </row>
    <row r="33" spans="1:3" ht="13.5">
      <c r="A33" s="90" t="s">
        <v>210</v>
      </c>
      <c r="B33" s="299">
        <v>1538.5130999999999</v>
      </c>
      <c r="C33" s="298">
        <v>1555.6901</v>
      </c>
    </row>
    <row r="34" spans="1:3" ht="13.5">
      <c r="A34" s="90" t="s">
        <v>209</v>
      </c>
      <c r="B34" s="299">
        <v>4061.1021000000001</v>
      </c>
      <c r="C34" s="298">
        <v>4424.0995000000003</v>
      </c>
    </row>
    <row r="35" spans="1:3" ht="13.5">
      <c r="A35" s="90" t="s">
        <v>208</v>
      </c>
      <c r="B35" s="299">
        <v>668.81306999999993</v>
      </c>
      <c r="C35" s="298">
        <v>683.21738999999991</v>
      </c>
    </row>
    <row r="36" spans="1:3" ht="13.5">
      <c r="A36" s="90" t="s">
        <v>207</v>
      </c>
      <c r="B36" s="299">
        <v>642.06646999999998</v>
      </c>
      <c r="C36" s="298">
        <v>652.98757000000012</v>
      </c>
    </row>
    <row r="37" spans="1:3" ht="13.5">
      <c r="A37" s="90" t="s">
        <v>206</v>
      </c>
      <c r="B37" s="299">
        <v>147.818704</v>
      </c>
      <c r="C37" s="298">
        <v>142.19332900000001</v>
      </c>
    </row>
    <row r="38" spans="1:3" ht="13.5">
      <c r="A38" s="90" t="s">
        <v>205</v>
      </c>
      <c r="B38" s="299">
        <v>64.755192999999991</v>
      </c>
      <c r="C38" s="298">
        <v>63.722663999999995</v>
      </c>
    </row>
    <row r="39" spans="1:3" ht="13.5">
      <c r="A39" s="90" t="s">
        <v>204</v>
      </c>
      <c r="B39" s="299">
        <v>224.73177000000001</v>
      </c>
      <c r="C39" s="298">
        <v>229.96835999999999</v>
      </c>
    </row>
    <row r="40" spans="1:3" ht="13.5">
      <c r="A40" s="90" t="s">
        <v>203</v>
      </c>
      <c r="B40" s="299">
        <v>1468.88454</v>
      </c>
      <c r="C40" s="298">
        <v>1471.5216799999998</v>
      </c>
    </row>
    <row r="41" spans="1:3" ht="13.5">
      <c r="A41" s="90" t="s">
        <v>202</v>
      </c>
      <c r="B41" s="299">
        <v>418.46671000000003</v>
      </c>
      <c r="C41" s="298">
        <v>396.09444999999999</v>
      </c>
    </row>
    <row r="42" spans="1:3" ht="13.5">
      <c r="A42" s="90" t="s">
        <v>201</v>
      </c>
      <c r="B42" s="299">
        <v>398.83210000000003</v>
      </c>
      <c r="C42" s="298">
        <v>387.12267000000008</v>
      </c>
    </row>
    <row r="43" spans="1:3" ht="13.5">
      <c r="A43" s="90" t="s">
        <v>200</v>
      </c>
      <c r="B43" s="299">
        <v>679.48464999999999</v>
      </c>
      <c r="C43" s="298">
        <v>691.40491000000009</v>
      </c>
    </row>
    <row r="44" spans="1:3" ht="13.5">
      <c r="A44" s="90" t="s">
        <v>199</v>
      </c>
      <c r="B44" s="299">
        <v>1868.9991</v>
      </c>
      <c r="C44" s="298">
        <v>1875.1162000000002</v>
      </c>
    </row>
    <row r="45" spans="1:3" ht="13.5">
      <c r="A45" s="90" t="s">
        <v>198</v>
      </c>
      <c r="B45" s="299">
        <v>900.82895999999982</v>
      </c>
      <c r="C45" s="298">
        <v>925.56292999999994</v>
      </c>
    </row>
    <row r="46" spans="1:3" ht="13.5">
      <c r="A46" s="90" t="s">
        <v>197</v>
      </c>
      <c r="B46" s="299">
        <v>355.24369000000002</v>
      </c>
      <c r="C46" s="298">
        <v>340.51733999999999</v>
      </c>
    </row>
    <row r="47" spans="1:3" ht="14.25" thickBot="1">
      <c r="A47" s="122"/>
      <c r="B47" s="297"/>
      <c r="C47" s="296"/>
    </row>
    <row r="48" spans="1:3" ht="16.899999999999999" customHeight="1" thickBot="1">
      <c r="A48" s="295" t="s">
        <v>196</v>
      </c>
      <c r="B48" s="294">
        <v>81671.305237399996</v>
      </c>
      <c r="C48" s="293">
        <v>83795.24342139998</v>
      </c>
    </row>
    <row r="49" spans="1:4" ht="13.5">
      <c r="A49" s="351"/>
      <c r="B49" s="351"/>
      <c r="C49" s="351"/>
      <c r="D49" s="45"/>
    </row>
    <row r="50" spans="1:4">
      <c r="A50" s="45"/>
      <c r="B50" s="45"/>
      <c r="C50" s="45"/>
      <c r="D50" s="45"/>
    </row>
    <row r="51" spans="1:4">
      <c r="B51" s="292"/>
      <c r="C51" s="292"/>
    </row>
  </sheetData>
  <mergeCells count="5">
    <mergeCell ref="A1:C1"/>
    <mergeCell ref="A3:C3"/>
    <mergeCell ref="A5:A7"/>
    <mergeCell ref="B6:B7"/>
    <mergeCell ref="C6:C7"/>
  </mergeCells>
  <printOptions horizontalCentered="1" verticalCentered="1"/>
  <pageMargins left="0.39370078740157477" right="0.39370078740157477" top="0.39370078740157477" bottom="0.39370078740157477" header="0" footer="0"/>
  <pageSetup paperSize="9" scale="73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789AA-A281-4CBB-AF68-DB862076A301}">
  <sheetPr codeName="Hoja4">
    <pageSetUpPr fitToPage="1"/>
  </sheetPr>
  <dimension ref="A1:M90"/>
  <sheetViews>
    <sheetView showGridLines="0" view="pageBreakPreview" zoomScale="75" zoomScaleNormal="75" zoomScaleSheetLayoutView="75" workbookViewId="0">
      <selection activeCell="B23" sqref="B23"/>
    </sheetView>
  </sheetViews>
  <sheetFormatPr baseColWidth="10" defaultColWidth="11.42578125" defaultRowHeight="12.75"/>
  <cols>
    <col min="1" max="1" width="57.7109375" style="35" customWidth="1"/>
    <col min="2" max="2" width="18.140625" style="305" customWidth="1"/>
    <col min="3" max="5" width="18.140625" style="35" customWidth="1"/>
    <col min="6" max="6" width="14.7109375" style="35" customWidth="1"/>
    <col min="7" max="7" width="7.5703125" style="35" customWidth="1"/>
    <col min="8" max="8" width="11.85546875" style="35" bestFit="1" customWidth="1"/>
    <col min="9" max="9" width="12.5703125" style="35" bestFit="1" customWidth="1"/>
    <col min="10" max="10" width="15.85546875" style="35" customWidth="1"/>
    <col min="11" max="11" width="36" style="35" customWidth="1"/>
    <col min="12" max="12" width="15.85546875" style="35" customWidth="1"/>
    <col min="13" max="13" width="19.5703125" style="35" customWidth="1"/>
    <col min="14" max="14" width="27" style="35" customWidth="1"/>
    <col min="15" max="15" width="40.5703125" style="35" customWidth="1"/>
    <col min="16" max="16" width="19.28515625" style="35" customWidth="1"/>
    <col min="17" max="16384" width="11.42578125" style="35"/>
  </cols>
  <sheetData>
    <row r="1" spans="1:8" s="13" customFormat="1" ht="18.75">
      <c r="A1" s="354" t="s">
        <v>153</v>
      </c>
      <c r="B1" s="354"/>
      <c r="C1" s="354"/>
      <c r="D1" s="354"/>
      <c r="E1" s="354"/>
      <c r="F1" s="354"/>
      <c r="G1" s="17"/>
      <c r="H1" s="17"/>
    </row>
    <row r="2" spans="1:8" ht="12.75" customHeight="1">
      <c r="A2" s="82"/>
      <c r="B2" s="303"/>
      <c r="C2" s="82"/>
      <c r="D2" s="82"/>
      <c r="E2" s="82"/>
      <c r="F2" s="129"/>
    </row>
    <row r="3" spans="1:8" ht="15" customHeight="1">
      <c r="A3" s="373" t="s">
        <v>239</v>
      </c>
      <c r="B3" s="373"/>
      <c r="C3" s="373"/>
      <c r="D3" s="373"/>
      <c r="E3" s="373"/>
      <c r="F3" s="373"/>
      <c r="G3" s="26"/>
      <c r="H3" s="26"/>
    </row>
    <row r="4" spans="1:8" ht="18.75" thickBot="1">
      <c r="A4" s="302"/>
      <c r="B4" s="316"/>
      <c r="C4" s="302"/>
      <c r="D4" s="302"/>
      <c r="E4" s="302"/>
      <c r="F4" s="302"/>
    </row>
    <row r="5" spans="1:8" ht="27" customHeight="1">
      <c r="A5" s="405" t="s">
        <v>235</v>
      </c>
      <c r="B5" s="408">
        <v>2023</v>
      </c>
      <c r="C5" s="408"/>
      <c r="D5" s="408">
        <v>2024</v>
      </c>
      <c r="E5" s="408"/>
      <c r="F5" s="409" t="s">
        <v>283</v>
      </c>
    </row>
    <row r="6" spans="1:8" ht="21" customHeight="1">
      <c r="A6" s="406"/>
      <c r="B6" s="399" t="s">
        <v>234</v>
      </c>
      <c r="C6" s="315" t="s">
        <v>238</v>
      </c>
      <c r="D6" s="399" t="s">
        <v>234</v>
      </c>
      <c r="E6" s="315" t="s">
        <v>238</v>
      </c>
      <c r="F6" s="410"/>
    </row>
    <row r="7" spans="1:8" ht="22.5" customHeight="1" thickBot="1">
      <c r="A7" s="407"/>
      <c r="B7" s="400"/>
      <c r="C7" s="314" t="s">
        <v>237</v>
      </c>
      <c r="D7" s="400"/>
      <c r="E7" s="314" t="s">
        <v>237</v>
      </c>
      <c r="F7" s="411"/>
    </row>
    <row r="8" spans="1:8" ht="21.75" customHeight="1">
      <c r="A8" s="120" t="s">
        <v>233</v>
      </c>
      <c r="B8" s="154">
        <v>407.79105306000002</v>
      </c>
      <c r="C8" s="313">
        <v>8.8108900323108283</v>
      </c>
      <c r="D8" s="154">
        <v>419.65931754000007</v>
      </c>
      <c r="E8" s="313">
        <v>8.9494065624794121</v>
      </c>
      <c r="F8" s="156">
        <v>2.9103788302716396</v>
      </c>
    </row>
    <row r="9" spans="1:8" ht="13.5">
      <c r="A9" s="90" t="s">
        <v>232</v>
      </c>
      <c r="B9" s="92">
        <v>1906.6569999999995</v>
      </c>
      <c r="C9" s="311">
        <v>41.195963055775785</v>
      </c>
      <c r="D9" s="158">
        <v>1952.4333999999999</v>
      </c>
      <c r="E9" s="311">
        <v>41.636440685243521</v>
      </c>
      <c r="F9" s="159">
        <v>2.4008723121148989</v>
      </c>
    </row>
    <row r="10" spans="1:8" ht="13.5">
      <c r="A10" s="90" t="s">
        <v>231</v>
      </c>
      <c r="B10" s="92">
        <v>875.56502999999998</v>
      </c>
      <c r="C10" s="311">
        <v>18.917794143786338</v>
      </c>
      <c r="D10" s="158">
        <v>843.50238000000002</v>
      </c>
      <c r="E10" s="311">
        <v>17.98803319628303</v>
      </c>
      <c r="F10" s="159">
        <v>-3.6619381658036332</v>
      </c>
    </row>
    <row r="11" spans="1:8" ht="13.5">
      <c r="A11" s="90" t="s">
        <v>230</v>
      </c>
      <c r="B11" s="92">
        <v>2916.2771999999995</v>
      </c>
      <c r="C11" s="311">
        <v>63.01020466271661</v>
      </c>
      <c r="D11" s="158">
        <v>2896.7644</v>
      </c>
      <c r="E11" s="311">
        <v>61.774685435992353</v>
      </c>
      <c r="F11" s="159">
        <v>-0.66909963154392926</v>
      </c>
    </row>
    <row r="12" spans="1:8" ht="13.5">
      <c r="A12" s="90" t="s">
        <v>229</v>
      </c>
      <c r="B12" s="92">
        <v>23.396474999999999</v>
      </c>
      <c r="C12" s="311">
        <v>0.50551322012054711</v>
      </c>
      <c r="D12" s="158">
        <v>22.615693</v>
      </c>
      <c r="E12" s="311">
        <v>0.48228890171115546</v>
      </c>
      <c r="F12" s="159">
        <v>-3.3371779295812587</v>
      </c>
    </row>
    <row r="13" spans="1:8" ht="13.5">
      <c r="A13" s="90" t="s">
        <v>228</v>
      </c>
      <c r="B13" s="92">
        <v>1494.9596999999999</v>
      </c>
      <c r="C13" s="311">
        <v>32.300673152577346</v>
      </c>
      <c r="D13" s="158">
        <v>1518.8134</v>
      </c>
      <c r="E13" s="311">
        <v>32.389316860207906</v>
      </c>
      <c r="F13" s="159">
        <v>1.595608229439236</v>
      </c>
    </row>
    <row r="14" spans="1:8" ht="13.5">
      <c r="A14" s="90" t="s">
        <v>26</v>
      </c>
      <c r="B14" s="92">
        <v>1273.0311999999999</v>
      </c>
      <c r="C14" s="311">
        <v>27.505600789260956</v>
      </c>
      <c r="D14" s="158">
        <v>1287.1522999999997</v>
      </c>
      <c r="E14" s="311">
        <v>27.449049166965061</v>
      </c>
      <c r="F14" s="159">
        <v>1.1092501110734645</v>
      </c>
    </row>
    <row r="15" spans="1:8" ht="13.5">
      <c r="A15" s="90" t="s">
        <v>227</v>
      </c>
      <c r="B15" s="92">
        <v>587.32060999999999</v>
      </c>
      <c r="C15" s="311">
        <v>12.689874556071546</v>
      </c>
      <c r="D15" s="158">
        <v>587.25216</v>
      </c>
      <c r="E15" s="311">
        <v>12.523392463538647</v>
      </c>
      <c r="F15" s="159">
        <v>-1.1654622506767964E-2</v>
      </c>
    </row>
    <row r="16" spans="1:8" ht="13.5">
      <c r="A16" s="90" t="s">
        <v>226</v>
      </c>
      <c r="B16" s="92">
        <v>148.70861099999999</v>
      </c>
      <c r="C16" s="311">
        <v>3.213055334458025</v>
      </c>
      <c r="D16" s="158">
        <v>142.19170799999998</v>
      </c>
      <c r="E16" s="311">
        <v>3.0322963211321143</v>
      </c>
      <c r="F16" s="159">
        <v>-4.3823306237458013</v>
      </c>
    </row>
    <row r="17" spans="1:6" ht="13.5">
      <c r="A17" s="90" t="s">
        <v>225</v>
      </c>
      <c r="B17" s="92">
        <v>82.907076000000004</v>
      </c>
      <c r="C17" s="311">
        <v>1.7913221098280374</v>
      </c>
      <c r="D17" s="312">
        <v>83.000274999999988</v>
      </c>
      <c r="E17" s="311">
        <v>1.7700148065979617</v>
      </c>
      <c r="F17" s="159">
        <v>0.11241380651270561</v>
      </c>
    </row>
    <row r="18" spans="1:6" ht="13.5">
      <c r="A18" s="90" t="s">
        <v>27</v>
      </c>
      <c r="B18" s="92">
        <v>174.20714999999998</v>
      </c>
      <c r="C18" s="311">
        <v>3.7639865562877817</v>
      </c>
      <c r="D18" s="158">
        <v>176.44763999999998</v>
      </c>
      <c r="E18" s="311">
        <v>3.7628180796902986</v>
      </c>
      <c r="F18" s="159">
        <v>1.2861067987163608</v>
      </c>
    </row>
    <row r="19" spans="1:6" ht="13.5">
      <c r="A19" s="90" t="s">
        <v>224</v>
      </c>
      <c r="B19" s="92">
        <v>192.4631</v>
      </c>
      <c r="C19" s="311">
        <v>4.158431619950564</v>
      </c>
      <c r="D19" s="158">
        <v>200.76623999999998</v>
      </c>
      <c r="E19" s="311">
        <v>4.2814221695651007</v>
      </c>
      <c r="F19" s="159">
        <v>4.3141464519692363</v>
      </c>
    </row>
    <row r="20" spans="1:6" ht="13.5">
      <c r="A20" s="90" t="s">
        <v>223</v>
      </c>
      <c r="B20" s="92">
        <v>117.42639199999999</v>
      </c>
      <c r="C20" s="311">
        <v>2.5371597023507881</v>
      </c>
      <c r="D20" s="158">
        <v>115.961386</v>
      </c>
      <c r="E20" s="311">
        <v>2.4729239778256344</v>
      </c>
      <c r="F20" s="159">
        <v>-1.247595174345463</v>
      </c>
    </row>
    <row r="21" spans="1:6" ht="13.5">
      <c r="A21" s="90" t="s">
        <v>222</v>
      </c>
      <c r="B21" s="92">
        <v>153.29401200000001</v>
      </c>
      <c r="C21" s="311">
        <v>3.3121292686747816</v>
      </c>
      <c r="D21" s="158">
        <v>157.66124400000001</v>
      </c>
      <c r="E21" s="311">
        <v>3.3621905024610346</v>
      </c>
      <c r="F21" s="159">
        <v>2.8489253709401225</v>
      </c>
    </row>
    <row r="22" spans="1:6" ht="13.5">
      <c r="A22" s="90" t="s">
        <v>221</v>
      </c>
      <c r="B22" s="92">
        <v>456.47138000000007</v>
      </c>
      <c r="C22" s="311">
        <v>9.8626958632302486</v>
      </c>
      <c r="D22" s="158">
        <v>447.29838000000001</v>
      </c>
      <c r="E22" s="311">
        <v>9.5388208721872498</v>
      </c>
      <c r="F22" s="159">
        <v>-2.00954548344302</v>
      </c>
    </row>
    <row r="23" spans="1:6" ht="13.5">
      <c r="A23" s="90" t="s">
        <v>220</v>
      </c>
      <c r="B23" s="92">
        <v>286.46210000000002</v>
      </c>
      <c r="C23" s="311">
        <v>6.1894100976106108</v>
      </c>
      <c r="D23" s="158">
        <v>264.74352000000005</v>
      </c>
      <c r="E23" s="311">
        <v>5.6457638285037444</v>
      </c>
      <c r="F23" s="159">
        <v>-7.5816591444382908</v>
      </c>
    </row>
    <row r="24" spans="1:6" ht="13.5">
      <c r="A24" s="90" t="s">
        <v>219</v>
      </c>
      <c r="B24" s="92">
        <v>150.3219</v>
      </c>
      <c r="C24" s="311">
        <v>3.2479126758898027</v>
      </c>
      <c r="D24" s="158">
        <v>162.19851</v>
      </c>
      <c r="E24" s="311">
        <v>3.4589495553855398</v>
      </c>
      <c r="F24" s="159">
        <v>7.9007849155711938</v>
      </c>
    </row>
    <row r="25" spans="1:6" ht="13.5">
      <c r="A25" s="90" t="s">
        <v>218</v>
      </c>
      <c r="B25" s="92">
        <v>23.008517999999999</v>
      </c>
      <c r="C25" s="311">
        <v>0.49713087225240432</v>
      </c>
      <c r="D25" s="158">
        <v>20.873821</v>
      </c>
      <c r="E25" s="311">
        <v>0.4451427689881205</v>
      </c>
      <c r="F25" s="159">
        <v>-9.2778552708175255</v>
      </c>
    </row>
    <row r="26" spans="1:6" ht="13.5">
      <c r="A26" s="90" t="s">
        <v>217</v>
      </c>
      <c r="B26" s="92">
        <v>855.22537999999986</v>
      </c>
      <c r="C26" s="311">
        <v>18.478327858047784</v>
      </c>
      <c r="D26" s="312">
        <v>825.57972999999981</v>
      </c>
      <c r="E26" s="311">
        <v>17.605825355724992</v>
      </c>
      <c r="F26" s="159">
        <v>-3.4664137306121603</v>
      </c>
    </row>
    <row r="27" spans="1:6" ht="13.5">
      <c r="A27" s="90" t="s">
        <v>216</v>
      </c>
      <c r="B27" s="92">
        <v>51.395623999999998</v>
      </c>
      <c r="C27" s="311">
        <v>1.1104735815264852</v>
      </c>
      <c r="D27" s="312">
        <v>56.523538000000002</v>
      </c>
      <c r="E27" s="311">
        <v>1.2053875626472628</v>
      </c>
      <c r="F27" s="159">
        <v>9.977335813648267</v>
      </c>
    </row>
    <row r="28" spans="1:6" ht="13.5">
      <c r="A28" s="90" t="s">
        <v>215</v>
      </c>
      <c r="B28" s="92">
        <v>64.551101000000003</v>
      </c>
      <c r="C28" s="311">
        <v>1.3947158676183771</v>
      </c>
      <c r="D28" s="312">
        <v>65.417159999999996</v>
      </c>
      <c r="E28" s="311">
        <v>1.3950476887647409</v>
      </c>
      <c r="F28" s="159">
        <v>1.3416641801353535</v>
      </c>
    </row>
    <row r="29" spans="1:6" ht="13.5">
      <c r="A29" s="90" t="s">
        <v>214</v>
      </c>
      <c r="B29" s="92">
        <v>2309.8641999999995</v>
      </c>
      <c r="C29" s="311">
        <v>49.907812599255713</v>
      </c>
      <c r="D29" s="312">
        <v>2323.4629999999997</v>
      </c>
      <c r="E29" s="311">
        <v>49.548798634492705</v>
      </c>
      <c r="F29" s="159">
        <v>0.58872725071890386</v>
      </c>
    </row>
    <row r="30" spans="1:6" ht="13.5">
      <c r="A30" s="90" t="s">
        <v>213</v>
      </c>
      <c r="B30" s="92">
        <v>3707.9119999999994</v>
      </c>
      <c r="C30" s="311">
        <v>80.114570038589918</v>
      </c>
      <c r="D30" s="312">
        <v>3722.2438000000002</v>
      </c>
      <c r="E30" s="311">
        <v>79.378371213438299</v>
      </c>
      <c r="F30" s="159">
        <v>0.38651942117290616</v>
      </c>
    </row>
    <row r="31" spans="1:6" ht="13.5">
      <c r="A31" s="90" t="s">
        <v>212</v>
      </c>
      <c r="B31" s="92">
        <v>110.21215900000001</v>
      </c>
      <c r="C31" s="311">
        <v>2.3812862148049119</v>
      </c>
      <c r="D31" s="312">
        <v>108.987594</v>
      </c>
      <c r="E31" s="311">
        <v>2.3242050115555299</v>
      </c>
      <c r="F31" s="159">
        <v>-1.111097914341741</v>
      </c>
    </row>
    <row r="32" spans="1:6" ht="13.5">
      <c r="A32" s="90" t="s">
        <v>211</v>
      </c>
      <c r="B32" s="92">
        <v>165.98942000000002</v>
      </c>
      <c r="C32" s="311">
        <v>3.586431127344694</v>
      </c>
      <c r="D32" s="312">
        <v>166.39419000000001</v>
      </c>
      <c r="E32" s="311">
        <v>3.5484241471714943</v>
      </c>
      <c r="F32" s="159">
        <v>0.24385289134693267</v>
      </c>
    </row>
    <row r="33" spans="1:6" ht="13.5">
      <c r="A33" s="90" t="s">
        <v>210</v>
      </c>
      <c r="B33" s="92">
        <v>544.62622999999996</v>
      </c>
      <c r="C33" s="311">
        <v>11.767403392580025</v>
      </c>
      <c r="D33" s="312">
        <v>537.43065000000001</v>
      </c>
      <c r="E33" s="311">
        <v>11.460928388726023</v>
      </c>
      <c r="F33" s="159">
        <v>-1.3211960062959065</v>
      </c>
    </row>
    <row r="34" spans="1:6" ht="13.5">
      <c r="A34" s="90" t="s">
        <v>209</v>
      </c>
      <c r="B34" s="92">
        <v>767.2775200000001</v>
      </c>
      <c r="C34" s="311">
        <v>16.578092634095846</v>
      </c>
      <c r="D34" s="312">
        <v>806.09824000000003</v>
      </c>
      <c r="E34" s="311">
        <v>17.190374614693233</v>
      </c>
      <c r="F34" s="159">
        <v>5.0595409077018161</v>
      </c>
    </row>
    <row r="35" spans="1:6" ht="13.5">
      <c r="A35" s="90" t="s">
        <v>208</v>
      </c>
      <c r="B35" s="92">
        <v>129.21649400000001</v>
      </c>
      <c r="C35" s="311">
        <v>2.7919011720623454</v>
      </c>
      <c r="D35" s="312">
        <v>134.42161999999999</v>
      </c>
      <c r="E35" s="311">
        <v>2.8665960170238556</v>
      </c>
      <c r="F35" s="159">
        <v>4.0282210411930635</v>
      </c>
    </row>
    <row r="36" spans="1:6" ht="13.5">
      <c r="A36" s="90" t="s">
        <v>207</v>
      </c>
      <c r="B36" s="92">
        <v>131.90245100000001</v>
      </c>
      <c r="C36" s="311">
        <v>2.8499349900702002</v>
      </c>
      <c r="D36" s="312">
        <v>129.84912600000001</v>
      </c>
      <c r="E36" s="311">
        <v>2.7690857125931734</v>
      </c>
      <c r="F36" s="159">
        <v>-1.556699655262662</v>
      </c>
    </row>
    <row r="37" spans="1:6" ht="13.5">
      <c r="A37" s="90" t="s">
        <v>206</v>
      </c>
      <c r="B37" s="92">
        <v>23.888604999999998</v>
      </c>
      <c r="C37" s="311">
        <v>0.51614636981587192</v>
      </c>
      <c r="D37" s="312">
        <v>22.6115329</v>
      </c>
      <c r="E37" s="311">
        <v>0.4822001858774197</v>
      </c>
      <c r="F37" s="159">
        <v>-5.3459467390414659</v>
      </c>
    </row>
    <row r="38" spans="1:6" ht="13.5">
      <c r="A38" s="90" t="s">
        <v>205</v>
      </c>
      <c r="B38" s="92">
        <v>25.360174000000004</v>
      </c>
      <c r="C38" s="311">
        <v>0.54794165452519572</v>
      </c>
      <c r="D38" s="312">
        <v>22.547763000000003</v>
      </c>
      <c r="E38" s="311">
        <v>0.48084026668178731</v>
      </c>
      <c r="F38" s="159">
        <v>-11.089872648350124</v>
      </c>
    </row>
    <row r="39" spans="1:6" ht="13.5">
      <c r="A39" s="90" t="s">
        <v>204</v>
      </c>
      <c r="B39" s="92">
        <v>137.76512999999997</v>
      </c>
      <c r="C39" s="311">
        <v>2.9766062830672473</v>
      </c>
      <c r="D39" s="312">
        <v>135.595597</v>
      </c>
      <c r="E39" s="311">
        <v>2.8916315566362902</v>
      </c>
      <c r="F39" s="159">
        <v>-1.57480561300234</v>
      </c>
    </row>
    <row r="40" spans="1:6" ht="13.5">
      <c r="A40" s="90" t="s">
        <v>203</v>
      </c>
      <c r="B40" s="92">
        <v>901.04765999999995</v>
      </c>
      <c r="C40" s="311">
        <v>19.46838162965506</v>
      </c>
      <c r="D40" s="312">
        <v>879.91723999999999</v>
      </c>
      <c r="E40" s="311">
        <v>18.764594977315582</v>
      </c>
      <c r="F40" s="159">
        <v>-2.3450945979927269</v>
      </c>
    </row>
    <row r="41" spans="1:6" ht="13.5">
      <c r="A41" s="90" t="s">
        <v>202</v>
      </c>
      <c r="B41" s="92">
        <v>33.984626999999996</v>
      </c>
      <c r="C41" s="311">
        <v>0.73428489673618291</v>
      </c>
      <c r="D41" s="312">
        <v>33.062726000000005</v>
      </c>
      <c r="E41" s="311">
        <v>0.70507615265722201</v>
      </c>
      <c r="F41" s="159">
        <v>-2.7127000687692941</v>
      </c>
    </row>
    <row r="42" spans="1:6" ht="13.5">
      <c r="A42" s="90" t="s">
        <v>201</v>
      </c>
      <c r="B42" s="92">
        <v>294.70571999999999</v>
      </c>
      <c r="C42" s="311">
        <v>6.3675249158321643</v>
      </c>
      <c r="D42" s="312">
        <v>266.55984000000001</v>
      </c>
      <c r="E42" s="311">
        <v>5.6844975952716261</v>
      </c>
      <c r="F42" s="159">
        <v>-9.5505034649480081</v>
      </c>
    </row>
    <row r="43" spans="1:6" ht="13.5">
      <c r="A43" s="90" t="s">
        <v>200</v>
      </c>
      <c r="B43" s="92">
        <v>2994.5591999999997</v>
      </c>
      <c r="C43" s="311">
        <v>64.701595605047743</v>
      </c>
      <c r="D43" s="312">
        <v>2968.3197</v>
      </c>
      <c r="E43" s="311">
        <v>63.300631470394762</v>
      </c>
      <c r="F43" s="159">
        <v>-0.87623914731757679</v>
      </c>
    </row>
    <row r="44" spans="1:6" ht="13.5">
      <c r="A44" s="90" t="s">
        <v>199</v>
      </c>
      <c r="B44" s="92">
        <v>1648.8824</v>
      </c>
      <c r="C44" s="311">
        <v>35.626386095516359</v>
      </c>
      <c r="D44" s="312">
        <v>1624.8896999999999</v>
      </c>
      <c r="E44" s="311">
        <v>34.651437336665694</v>
      </c>
      <c r="F44" s="159">
        <v>-1.4550886103217522</v>
      </c>
    </row>
    <row r="45" spans="1:6" ht="14.25" thickBot="1">
      <c r="A45" s="94"/>
      <c r="B45" s="308"/>
      <c r="C45" s="309"/>
      <c r="D45" s="310"/>
      <c r="E45" s="309"/>
      <c r="F45" s="308"/>
    </row>
    <row r="46" spans="1:6" ht="15.95" customHeight="1" thickBot="1">
      <c r="A46" s="295" t="s">
        <v>196</v>
      </c>
      <c r="B46" s="118">
        <v>26870.450782250002</v>
      </c>
      <c r="C46" s="118">
        <v>580.57327443667793</v>
      </c>
      <c r="D46" s="118">
        <v>26823.423801250003</v>
      </c>
      <c r="E46" s="118">
        <v>572.02048176183382</v>
      </c>
      <c r="F46" s="119">
        <v>-0.17501374048798368</v>
      </c>
    </row>
    <row r="47" spans="1:6" ht="14.1" customHeight="1">
      <c r="A47" s="403"/>
      <c r="B47" s="403"/>
      <c r="C47" s="403"/>
      <c r="D47" s="403"/>
      <c r="E47" s="403"/>
      <c r="F47" s="403"/>
    </row>
    <row r="48" spans="1:6" ht="14.1" customHeight="1">
      <c r="A48" s="404"/>
      <c r="B48" s="404"/>
      <c r="C48" s="73"/>
      <c r="D48" s="73"/>
      <c r="E48" s="73"/>
      <c r="F48" s="73"/>
    </row>
    <row r="49" spans="1:13" ht="16.5">
      <c r="A49" s="73"/>
      <c r="B49" s="307"/>
      <c r="C49" s="73"/>
      <c r="D49" s="73"/>
      <c r="E49" s="73"/>
      <c r="F49" s="73"/>
    </row>
    <row r="53" spans="1:13">
      <c r="K53" s="9"/>
    </row>
    <row r="54" spans="1:13">
      <c r="K54" s="9"/>
      <c r="M54" s="306"/>
    </row>
    <row r="55" spans="1:13">
      <c r="K55" s="9"/>
      <c r="M55" s="306"/>
    </row>
    <row r="56" spans="1:13">
      <c r="K56" s="9"/>
      <c r="M56" s="306"/>
    </row>
    <row r="57" spans="1:13">
      <c r="K57" s="9"/>
      <c r="M57" s="306"/>
    </row>
    <row r="58" spans="1:13">
      <c r="K58" s="9"/>
      <c r="L58" s="9"/>
      <c r="M58" s="306"/>
    </row>
    <row r="59" spans="1:13">
      <c r="K59" s="9"/>
      <c r="M59" s="306"/>
    </row>
    <row r="60" spans="1:13">
      <c r="K60" s="9"/>
      <c r="M60" s="306"/>
    </row>
    <row r="61" spans="1:13">
      <c r="K61" s="9"/>
      <c r="M61" s="306"/>
    </row>
    <row r="62" spans="1:13">
      <c r="K62" s="9"/>
      <c r="M62" s="306"/>
    </row>
    <row r="63" spans="1:13">
      <c r="K63" s="9"/>
      <c r="M63" s="306"/>
    </row>
    <row r="64" spans="1:13">
      <c r="K64" s="9"/>
      <c r="M64" s="306"/>
    </row>
    <row r="65" spans="11:13">
      <c r="K65" s="9"/>
      <c r="M65" s="306"/>
    </row>
    <row r="66" spans="11:13">
      <c r="K66" s="9"/>
      <c r="M66" s="306"/>
    </row>
    <row r="67" spans="11:13">
      <c r="K67" s="9"/>
      <c r="M67" s="306"/>
    </row>
    <row r="68" spans="11:13">
      <c r="K68" s="9"/>
      <c r="M68" s="306"/>
    </row>
    <row r="69" spans="11:13">
      <c r="K69" s="9"/>
      <c r="M69" s="306"/>
    </row>
    <row r="70" spans="11:13">
      <c r="K70" s="9"/>
      <c r="M70" s="306"/>
    </row>
    <row r="71" spans="11:13">
      <c r="K71" s="9"/>
      <c r="M71" s="306"/>
    </row>
    <row r="72" spans="11:13">
      <c r="K72" s="9"/>
      <c r="M72" s="306"/>
    </row>
    <row r="73" spans="11:13">
      <c r="K73" s="9"/>
      <c r="M73" s="306"/>
    </row>
    <row r="74" spans="11:13">
      <c r="K74" s="9"/>
      <c r="M74" s="306"/>
    </row>
    <row r="75" spans="11:13">
      <c r="K75" s="9"/>
      <c r="M75" s="306"/>
    </row>
    <row r="76" spans="11:13">
      <c r="K76" s="9"/>
      <c r="M76" s="306"/>
    </row>
    <row r="77" spans="11:13">
      <c r="K77" s="9"/>
      <c r="M77" s="306"/>
    </row>
    <row r="78" spans="11:13">
      <c r="K78" s="9"/>
      <c r="M78" s="306"/>
    </row>
    <row r="79" spans="11:13">
      <c r="K79" s="9"/>
      <c r="M79" s="306"/>
    </row>
    <row r="80" spans="11:13">
      <c r="K80" s="9"/>
      <c r="M80" s="306"/>
    </row>
    <row r="81" spans="11:13">
      <c r="K81" s="9"/>
      <c r="M81" s="306"/>
    </row>
    <row r="82" spans="11:13">
      <c r="K82" s="9"/>
      <c r="M82" s="306"/>
    </row>
    <row r="83" spans="11:13">
      <c r="K83" s="9"/>
      <c r="M83" s="306"/>
    </row>
    <row r="84" spans="11:13">
      <c r="K84" s="9"/>
      <c r="M84" s="306"/>
    </row>
    <row r="85" spans="11:13">
      <c r="K85" s="9"/>
      <c r="M85" s="306"/>
    </row>
    <row r="86" spans="11:13">
      <c r="K86" s="9"/>
      <c r="M86" s="306"/>
    </row>
    <row r="87" spans="11:13">
      <c r="K87" s="9"/>
      <c r="M87" s="306"/>
    </row>
    <row r="88" spans="11:13">
      <c r="K88" s="9"/>
      <c r="M88" s="306"/>
    </row>
    <row r="89" spans="11:13">
      <c r="K89" s="9"/>
      <c r="M89" s="306"/>
    </row>
    <row r="90" spans="11:13">
      <c r="K90" s="9"/>
      <c r="M90" s="306"/>
    </row>
  </sheetData>
  <mergeCells count="10">
    <mergeCell ref="A47:F47"/>
    <mergeCell ref="A48:B48"/>
    <mergeCell ref="A1:F1"/>
    <mergeCell ref="A3:F3"/>
    <mergeCell ref="A5:A7"/>
    <mergeCell ref="B5:C5"/>
    <mergeCell ref="D5:E5"/>
    <mergeCell ref="F5:F7"/>
    <mergeCell ref="B6:B7"/>
    <mergeCell ref="D6:D7"/>
  </mergeCells>
  <printOptions horizontalCentered="1" verticalCentered="1"/>
  <pageMargins left="0.39370078740157477" right="0.39370078740157477" top="0.39370078740157477" bottom="0.39370078740157477" header="0" footer="0"/>
  <pageSetup paperSize="9" scale="56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DB09B-C9C9-4E98-8EEF-248F4D663FE3}">
  <sheetPr codeName="Hoja6">
    <pageSetUpPr fitToPage="1"/>
  </sheetPr>
  <dimension ref="A1:V102"/>
  <sheetViews>
    <sheetView showGridLines="0" view="pageBreakPreview" zoomScale="75" zoomScaleNormal="75" zoomScaleSheetLayoutView="75" workbookViewId="0">
      <selection activeCell="Q41" sqref="Q41"/>
    </sheetView>
  </sheetViews>
  <sheetFormatPr baseColWidth="10" defaultColWidth="11.42578125" defaultRowHeight="12.75"/>
  <cols>
    <col min="1" max="1" width="42.28515625" style="317" customWidth="1"/>
    <col min="2" max="13" width="15.7109375" style="317" customWidth="1"/>
    <col min="14" max="18" width="8.5703125" style="317" customWidth="1"/>
    <col min="19" max="16384" width="11.42578125" style="317"/>
  </cols>
  <sheetData>
    <row r="1" spans="1:22" s="348" customFormat="1" ht="18.75">
      <c r="A1" s="421" t="s">
        <v>153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</row>
    <row r="2" spans="1:22" ht="12.75" customHeight="1">
      <c r="A2" s="342"/>
      <c r="B2" s="342"/>
      <c r="C2" s="342"/>
      <c r="D2" s="342"/>
      <c r="E2" s="342"/>
      <c r="F2" s="342"/>
      <c r="G2" s="342"/>
      <c r="H2" s="342"/>
      <c r="I2" s="342"/>
      <c r="J2" s="341"/>
      <c r="K2" s="341"/>
      <c r="L2" s="341"/>
      <c r="M2" s="341"/>
      <c r="N2" s="318"/>
      <c r="O2" s="318"/>
      <c r="P2" s="318"/>
      <c r="Q2" s="318"/>
      <c r="R2" s="318"/>
      <c r="S2" s="318"/>
      <c r="T2" s="318"/>
      <c r="U2" s="318"/>
      <c r="V2" s="318"/>
    </row>
    <row r="3" spans="1:22" ht="15" customHeight="1">
      <c r="A3" s="422" t="s">
        <v>256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318"/>
      <c r="O3" s="318"/>
      <c r="P3" s="318"/>
      <c r="Q3" s="318"/>
      <c r="R3" s="318"/>
      <c r="S3" s="318"/>
      <c r="T3" s="318"/>
      <c r="U3" s="318"/>
      <c r="V3" s="318"/>
    </row>
    <row r="4" spans="1:22" ht="13.5" customHeight="1" thickBot="1">
      <c r="A4" s="423"/>
      <c r="B4" s="423"/>
      <c r="C4" s="423"/>
      <c r="D4" s="423"/>
      <c r="E4" s="423"/>
      <c r="F4" s="423"/>
      <c r="G4" s="423"/>
      <c r="H4" s="423"/>
      <c r="I4" s="423"/>
      <c r="J4" s="341"/>
      <c r="K4" s="341"/>
      <c r="L4" s="341"/>
      <c r="M4" s="341"/>
      <c r="N4" s="318"/>
      <c r="O4" s="318"/>
      <c r="P4" s="318"/>
      <c r="Q4" s="318"/>
      <c r="R4" s="318"/>
      <c r="S4" s="318"/>
      <c r="T4" s="318"/>
      <c r="U4" s="318"/>
      <c r="V4" s="318"/>
    </row>
    <row r="5" spans="1:22" s="339" customFormat="1" ht="33" customHeight="1">
      <c r="A5" s="424" t="s">
        <v>235</v>
      </c>
      <c r="B5" s="427" t="s">
        <v>255</v>
      </c>
      <c r="C5" s="427"/>
      <c r="D5" s="427"/>
      <c r="E5" s="427"/>
      <c r="F5" s="427"/>
      <c r="G5" s="427"/>
      <c r="H5" s="427"/>
      <c r="I5" s="428"/>
      <c r="J5" s="347"/>
      <c r="K5" s="347"/>
      <c r="L5" s="347"/>
      <c r="M5" s="347"/>
    </row>
    <row r="6" spans="1:22" s="339" customFormat="1" ht="33" customHeight="1">
      <c r="A6" s="425"/>
      <c r="B6" s="417" t="s">
        <v>254</v>
      </c>
      <c r="C6" s="417"/>
      <c r="D6" s="417" t="s">
        <v>253</v>
      </c>
      <c r="E6" s="417"/>
      <c r="F6" s="417" t="s">
        <v>252</v>
      </c>
      <c r="G6" s="417"/>
      <c r="H6" s="417" t="s">
        <v>251</v>
      </c>
      <c r="I6" s="429"/>
      <c r="J6" s="347"/>
      <c r="K6" s="347"/>
      <c r="L6" s="347"/>
      <c r="M6" s="347"/>
    </row>
    <row r="7" spans="1:22" s="339" customFormat="1" ht="33" customHeight="1" thickBot="1">
      <c r="A7" s="426"/>
      <c r="B7" s="340">
        <v>2023</v>
      </c>
      <c r="C7" s="340">
        <v>2024</v>
      </c>
      <c r="D7" s="340">
        <v>2023</v>
      </c>
      <c r="E7" s="340">
        <v>2024</v>
      </c>
      <c r="F7" s="340">
        <v>2023</v>
      </c>
      <c r="G7" s="340">
        <v>2024</v>
      </c>
      <c r="H7" s="340">
        <v>2023</v>
      </c>
      <c r="I7" s="340">
        <v>2024</v>
      </c>
      <c r="J7" s="347"/>
      <c r="K7" s="347"/>
      <c r="L7" s="347"/>
      <c r="M7" s="347"/>
    </row>
    <row r="8" spans="1:22" ht="22.5" customHeight="1">
      <c r="A8" s="338" t="s">
        <v>233</v>
      </c>
      <c r="B8" s="337">
        <v>9.1199999999999992</v>
      </c>
      <c r="C8" s="337">
        <v>8.19</v>
      </c>
      <c r="D8" s="337">
        <v>10.88</v>
      </c>
      <c r="E8" s="337">
        <v>10.26</v>
      </c>
      <c r="F8" s="346">
        <v>51.1</v>
      </c>
      <c r="G8" s="337">
        <v>52.7</v>
      </c>
      <c r="H8" s="337">
        <v>12.3</v>
      </c>
      <c r="I8" s="336">
        <v>13.16</v>
      </c>
      <c r="J8" s="341"/>
      <c r="K8" s="341"/>
      <c r="L8" s="341"/>
      <c r="M8" s="341"/>
      <c r="N8" s="318"/>
      <c r="O8" s="318"/>
      <c r="P8" s="318"/>
      <c r="Q8" s="318"/>
      <c r="R8" s="318"/>
      <c r="S8" s="318"/>
      <c r="T8" s="318"/>
      <c r="U8" s="318"/>
      <c r="V8" s="318"/>
    </row>
    <row r="9" spans="1:22" ht="16.5">
      <c r="A9" s="334" t="s">
        <v>232</v>
      </c>
      <c r="B9" s="333">
        <v>21.79</v>
      </c>
      <c r="C9" s="333">
        <v>21.1</v>
      </c>
      <c r="D9" s="333">
        <v>11.03</v>
      </c>
      <c r="E9" s="333">
        <v>10.54</v>
      </c>
      <c r="F9" s="345">
        <v>50.41</v>
      </c>
      <c r="G9" s="333">
        <v>51.87</v>
      </c>
      <c r="H9" s="333">
        <v>11.06</v>
      </c>
      <c r="I9" s="332">
        <v>11.35</v>
      </c>
      <c r="J9" s="341"/>
      <c r="K9" s="341"/>
      <c r="L9" s="341"/>
      <c r="M9" s="341"/>
      <c r="N9" s="318"/>
      <c r="O9" s="328"/>
      <c r="P9" s="328"/>
      <c r="Q9" s="328"/>
      <c r="R9" s="328"/>
      <c r="S9" s="328"/>
      <c r="T9" s="328"/>
      <c r="U9" s="328"/>
      <c r="V9" s="328"/>
    </row>
    <row r="10" spans="1:22" ht="16.5">
      <c r="A10" s="334" t="s">
        <v>231</v>
      </c>
      <c r="B10" s="333">
        <v>22.76</v>
      </c>
      <c r="C10" s="333">
        <v>22.17</v>
      </c>
      <c r="D10" s="333">
        <v>12.87</v>
      </c>
      <c r="E10" s="333">
        <v>12.73</v>
      </c>
      <c r="F10" s="345">
        <v>50.27</v>
      </c>
      <c r="G10" s="333">
        <v>50.91</v>
      </c>
      <c r="H10" s="333">
        <v>9.3800000000000008</v>
      </c>
      <c r="I10" s="332">
        <v>9.42</v>
      </c>
      <c r="J10" s="341"/>
      <c r="K10" s="341"/>
      <c r="L10" s="341"/>
      <c r="M10" s="341"/>
      <c r="N10" s="318"/>
      <c r="O10" s="328"/>
      <c r="P10" s="328"/>
      <c r="Q10" s="328"/>
      <c r="R10" s="328"/>
      <c r="S10" s="328"/>
      <c r="T10" s="328"/>
      <c r="U10" s="328"/>
      <c r="V10" s="328"/>
    </row>
    <row r="11" spans="1:22" ht="16.5">
      <c r="A11" s="334" t="s">
        <v>230</v>
      </c>
      <c r="B11" s="333">
        <v>1.06</v>
      </c>
      <c r="C11" s="333">
        <v>0.9</v>
      </c>
      <c r="D11" s="333">
        <v>18.86</v>
      </c>
      <c r="E11" s="333">
        <v>17.77</v>
      </c>
      <c r="F11" s="345">
        <v>58.35</v>
      </c>
      <c r="G11" s="333">
        <v>59.31</v>
      </c>
      <c r="H11" s="333">
        <v>14.96</v>
      </c>
      <c r="I11" s="332">
        <v>15.28</v>
      </c>
      <c r="J11" s="341"/>
      <c r="K11" s="341"/>
      <c r="L11" s="341"/>
      <c r="M11" s="341"/>
      <c r="N11" s="318"/>
      <c r="O11" s="328"/>
      <c r="P11" s="328"/>
      <c r="Q11" s="328"/>
      <c r="R11" s="328"/>
      <c r="S11" s="328"/>
      <c r="T11" s="328"/>
      <c r="U11" s="328"/>
      <c r="V11" s="328"/>
    </row>
    <row r="12" spans="1:22" ht="16.5">
      <c r="A12" s="334" t="s">
        <v>229</v>
      </c>
      <c r="B12" s="333">
        <v>17.010000000000002</v>
      </c>
      <c r="C12" s="333">
        <v>24.29</v>
      </c>
      <c r="D12" s="333">
        <v>17.34</v>
      </c>
      <c r="E12" s="333">
        <v>14.92</v>
      </c>
      <c r="F12" s="345">
        <v>37.68</v>
      </c>
      <c r="G12" s="333">
        <v>33.31</v>
      </c>
      <c r="H12" s="333">
        <v>8.82</v>
      </c>
      <c r="I12" s="332">
        <v>7.36</v>
      </c>
      <c r="J12" s="341"/>
      <c r="K12" s="341"/>
      <c r="L12" s="341"/>
      <c r="M12" s="341"/>
      <c r="N12" s="318"/>
      <c r="O12" s="328"/>
      <c r="P12" s="328"/>
      <c r="Q12" s="328"/>
      <c r="R12" s="328"/>
      <c r="S12" s="328"/>
      <c r="T12" s="328"/>
      <c r="U12" s="328"/>
      <c r="V12" s="328"/>
    </row>
    <row r="13" spans="1:22" ht="16.5">
      <c r="A13" s="334" t="s">
        <v>228</v>
      </c>
      <c r="B13" s="333">
        <v>3.18</v>
      </c>
      <c r="C13" s="333">
        <v>3.02</v>
      </c>
      <c r="D13" s="333">
        <v>14.59</v>
      </c>
      <c r="E13" s="333">
        <v>13.96</v>
      </c>
      <c r="F13" s="345">
        <v>61.16</v>
      </c>
      <c r="G13" s="333">
        <v>61.69</v>
      </c>
      <c r="H13" s="333">
        <v>16.649999999999999</v>
      </c>
      <c r="I13" s="332">
        <v>16.920000000000002</v>
      </c>
      <c r="J13" s="341"/>
      <c r="K13" s="341"/>
      <c r="L13" s="341"/>
      <c r="M13" s="341"/>
      <c r="N13" s="318"/>
      <c r="O13" s="328"/>
      <c r="P13" s="328"/>
      <c r="Q13" s="328"/>
      <c r="R13" s="328"/>
      <c r="S13" s="328"/>
      <c r="T13" s="328"/>
      <c r="U13" s="328"/>
      <c r="V13" s="328"/>
    </row>
    <row r="14" spans="1:22" ht="16.5">
      <c r="A14" s="334" t="s">
        <v>26</v>
      </c>
      <c r="B14" s="333">
        <v>29.59</v>
      </c>
      <c r="C14" s="333">
        <v>27.69</v>
      </c>
      <c r="D14" s="333">
        <v>7.91</v>
      </c>
      <c r="E14" s="333">
        <v>7.9</v>
      </c>
      <c r="F14" s="345">
        <v>45.81</v>
      </c>
      <c r="G14" s="333">
        <v>47.16</v>
      </c>
      <c r="H14" s="333">
        <v>12.12</v>
      </c>
      <c r="I14" s="332">
        <v>12.97</v>
      </c>
      <c r="J14" s="341"/>
      <c r="K14" s="341"/>
      <c r="L14" s="341"/>
      <c r="M14" s="341"/>
      <c r="N14" s="318"/>
      <c r="O14" s="328"/>
      <c r="P14" s="328"/>
      <c r="Q14" s="328"/>
      <c r="R14" s="328"/>
      <c r="S14" s="328"/>
      <c r="T14" s="328"/>
      <c r="U14" s="328"/>
      <c r="V14" s="328"/>
    </row>
    <row r="15" spans="1:22" ht="16.5">
      <c r="A15" s="334" t="s">
        <v>227</v>
      </c>
      <c r="B15" s="333">
        <v>8.99</v>
      </c>
      <c r="C15" s="333">
        <v>9.92</v>
      </c>
      <c r="D15" s="333">
        <v>16.23</v>
      </c>
      <c r="E15" s="333">
        <v>15.73</v>
      </c>
      <c r="F15" s="345">
        <v>52.95</v>
      </c>
      <c r="G15" s="333">
        <v>53.19</v>
      </c>
      <c r="H15" s="333">
        <v>16.23</v>
      </c>
      <c r="I15" s="332">
        <v>15.43</v>
      </c>
      <c r="J15" s="341"/>
      <c r="K15" s="341"/>
      <c r="L15" s="341"/>
      <c r="M15" s="341"/>
      <c r="N15" s="318"/>
      <c r="O15" s="328"/>
      <c r="P15" s="328"/>
      <c r="Q15" s="328"/>
      <c r="R15" s="328"/>
      <c r="S15" s="328"/>
      <c r="T15" s="328"/>
      <c r="U15" s="328"/>
      <c r="V15" s="328"/>
    </row>
    <row r="16" spans="1:22" ht="16.5">
      <c r="A16" s="334" t="s">
        <v>226</v>
      </c>
      <c r="B16" s="333">
        <v>1.05</v>
      </c>
      <c r="C16" s="333">
        <v>0.83</v>
      </c>
      <c r="D16" s="333">
        <v>21.47</v>
      </c>
      <c r="E16" s="333">
        <v>19.649999999999999</v>
      </c>
      <c r="F16" s="345">
        <v>54.15</v>
      </c>
      <c r="G16" s="333">
        <v>56.51</v>
      </c>
      <c r="H16" s="333">
        <v>16.95</v>
      </c>
      <c r="I16" s="332">
        <v>16.48</v>
      </c>
      <c r="J16" s="341"/>
      <c r="K16" s="341"/>
      <c r="L16" s="341"/>
      <c r="M16" s="341"/>
      <c r="N16" s="318"/>
      <c r="O16" s="328"/>
      <c r="P16" s="328"/>
      <c r="Q16" s="328"/>
      <c r="R16" s="328"/>
      <c r="S16" s="328"/>
      <c r="T16" s="328"/>
      <c r="U16" s="328"/>
      <c r="V16" s="328"/>
    </row>
    <row r="17" spans="1:22" ht="16.5">
      <c r="A17" s="334" t="s">
        <v>225</v>
      </c>
      <c r="B17" s="333">
        <v>1.85</v>
      </c>
      <c r="C17" s="333">
        <v>1.34</v>
      </c>
      <c r="D17" s="333">
        <v>18.420000000000002</v>
      </c>
      <c r="E17" s="333">
        <v>17.7</v>
      </c>
      <c r="F17" s="345">
        <v>50.99</v>
      </c>
      <c r="G17" s="333">
        <v>51.47</v>
      </c>
      <c r="H17" s="333">
        <v>11.1</v>
      </c>
      <c r="I17" s="332">
        <v>11.83</v>
      </c>
      <c r="J17" s="341"/>
      <c r="K17" s="341"/>
      <c r="L17" s="341"/>
      <c r="M17" s="341"/>
      <c r="N17" s="318"/>
      <c r="O17" s="328"/>
      <c r="P17" s="328"/>
      <c r="Q17" s="328"/>
      <c r="R17" s="328"/>
      <c r="S17" s="328"/>
      <c r="T17" s="328"/>
      <c r="U17" s="328"/>
      <c r="V17" s="328"/>
    </row>
    <row r="18" spans="1:22" ht="16.5">
      <c r="A18" s="334" t="s">
        <v>27</v>
      </c>
      <c r="B18" s="333">
        <v>1.82</v>
      </c>
      <c r="C18" s="333">
        <v>2.0299999999999998</v>
      </c>
      <c r="D18" s="333">
        <v>15.38</v>
      </c>
      <c r="E18" s="333">
        <v>14.09</v>
      </c>
      <c r="F18" s="345">
        <v>60.61</v>
      </c>
      <c r="G18" s="333">
        <v>61.73</v>
      </c>
      <c r="H18" s="333">
        <v>12.84</v>
      </c>
      <c r="I18" s="332">
        <v>12.5</v>
      </c>
      <c r="J18" s="341"/>
      <c r="K18" s="341"/>
      <c r="L18" s="341"/>
      <c r="M18" s="341"/>
      <c r="N18" s="318"/>
      <c r="O18" s="328"/>
      <c r="P18" s="328"/>
      <c r="Q18" s="328"/>
      <c r="R18" s="328"/>
      <c r="S18" s="328"/>
      <c r="T18" s="328"/>
      <c r="U18" s="328"/>
      <c r="V18" s="328"/>
    </row>
    <row r="19" spans="1:22" ht="16.5">
      <c r="A19" s="334" t="s">
        <v>224</v>
      </c>
      <c r="B19" s="333">
        <v>0.84</v>
      </c>
      <c r="C19" s="333">
        <v>0.78</v>
      </c>
      <c r="D19" s="333">
        <v>19.25</v>
      </c>
      <c r="E19" s="333">
        <v>17.989999999999998</v>
      </c>
      <c r="F19" s="345">
        <v>58.83</v>
      </c>
      <c r="G19" s="333">
        <v>59.69</v>
      </c>
      <c r="H19" s="333">
        <v>16.05</v>
      </c>
      <c r="I19" s="332">
        <v>16.899999999999999</v>
      </c>
      <c r="J19" s="341"/>
      <c r="K19" s="341"/>
      <c r="L19" s="341"/>
      <c r="M19" s="341"/>
      <c r="N19" s="318"/>
      <c r="O19" s="328"/>
      <c r="P19" s="328"/>
      <c r="Q19" s="328"/>
      <c r="R19" s="328"/>
      <c r="S19" s="328"/>
      <c r="T19" s="328"/>
      <c r="U19" s="328"/>
      <c r="V19" s="328"/>
    </row>
    <row r="20" spans="1:22" ht="16.5">
      <c r="A20" s="334" t="s">
        <v>223</v>
      </c>
      <c r="B20" s="333">
        <v>1.31</v>
      </c>
      <c r="C20" s="333">
        <v>1.29</v>
      </c>
      <c r="D20" s="333">
        <v>16.71</v>
      </c>
      <c r="E20" s="333">
        <v>15.99</v>
      </c>
      <c r="F20" s="345">
        <v>61.29</v>
      </c>
      <c r="G20" s="333">
        <v>60.91</v>
      </c>
      <c r="H20" s="333">
        <v>15.37</v>
      </c>
      <c r="I20" s="332">
        <v>16.43</v>
      </c>
      <c r="J20" s="341"/>
      <c r="K20" s="341"/>
      <c r="L20" s="341"/>
      <c r="M20" s="341"/>
      <c r="N20" s="318"/>
      <c r="O20" s="328"/>
      <c r="P20" s="328"/>
      <c r="Q20" s="328"/>
      <c r="R20" s="328"/>
      <c r="S20" s="328"/>
      <c r="T20" s="328"/>
      <c r="U20" s="328"/>
      <c r="V20" s="328"/>
    </row>
    <row r="21" spans="1:22" ht="16.5">
      <c r="A21" s="334" t="s">
        <v>222</v>
      </c>
      <c r="B21" s="333">
        <v>10.59</v>
      </c>
      <c r="C21" s="333">
        <v>10.83</v>
      </c>
      <c r="D21" s="333">
        <v>14.89</v>
      </c>
      <c r="E21" s="333">
        <v>15.17</v>
      </c>
      <c r="F21" s="345">
        <v>50.9</v>
      </c>
      <c r="G21" s="333">
        <v>51.42</v>
      </c>
      <c r="H21" s="333">
        <v>12.43</v>
      </c>
      <c r="I21" s="332">
        <v>12.56</v>
      </c>
      <c r="J21" s="341"/>
      <c r="K21" s="341"/>
      <c r="L21" s="341"/>
      <c r="M21" s="341"/>
      <c r="N21" s="318"/>
      <c r="O21" s="328"/>
      <c r="P21" s="328"/>
      <c r="Q21" s="328"/>
      <c r="R21" s="328"/>
      <c r="S21" s="328"/>
      <c r="T21" s="328"/>
      <c r="U21" s="328"/>
      <c r="V21" s="328"/>
    </row>
    <row r="22" spans="1:22" ht="16.5">
      <c r="A22" s="334" t="s">
        <v>221</v>
      </c>
      <c r="B22" s="333">
        <v>1.32</v>
      </c>
      <c r="C22" s="333">
        <v>1.01</v>
      </c>
      <c r="D22" s="333">
        <v>28</v>
      </c>
      <c r="E22" s="333">
        <v>29.13</v>
      </c>
      <c r="F22" s="345">
        <v>50.37</v>
      </c>
      <c r="G22" s="333">
        <v>49.95</v>
      </c>
      <c r="H22" s="333">
        <v>9.51</v>
      </c>
      <c r="I22" s="332">
        <v>9.3699999999999992</v>
      </c>
      <c r="J22" s="341"/>
      <c r="K22" s="341"/>
      <c r="L22" s="341"/>
      <c r="M22" s="341"/>
      <c r="N22" s="318"/>
      <c r="O22" s="328"/>
      <c r="P22" s="328"/>
      <c r="Q22" s="328"/>
      <c r="R22" s="328"/>
      <c r="S22" s="328"/>
      <c r="T22" s="328"/>
      <c r="U22" s="328"/>
      <c r="V22" s="328"/>
    </row>
    <row r="23" spans="1:22" ht="16.5">
      <c r="A23" s="335" t="s">
        <v>220</v>
      </c>
      <c r="B23" s="333">
        <v>1.43</v>
      </c>
      <c r="C23" s="333">
        <v>1.08</v>
      </c>
      <c r="D23" s="333">
        <v>29.77</v>
      </c>
      <c r="E23" s="333">
        <v>30.97</v>
      </c>
      <c r="F23" s="345">
        <v>48.55</v>
      </c>
      <c r="G23" s="333">
        <v>48.45</v>
      </c>
      <c r="H23" s="333">
        <v>8.49</v>
      </c>
      <c r="I23" s="332">
        <v>8.18</v>
      </c>
      <c r="J23" s="341"/>
      <c r="K23" s="341"/>
      <c r="L23" s="341"/>
      <c r="M23" s="341"/>
      <c r="N23" s="318"/>
      <c r="O23" s="328"/>
      <c r="P23" s="328"/>
      <c r="Q23" s="328"/>
      <c r="R23" s="328"/>
      <c r="S23" s="328"/>
      <c r="T23" s="328"/>
      <c r="U23" s="328"/>
      <c r="V23" s="328"/>
    </row>
    <row r="24" spans="1:22" ht="16.5">
      <c r="A24" s="334" t="s">
        <v>219</v>
      </c>
      <c r="B24" s="333">
        <v>0.63</v>
      </c>
      <c r="C24" s="333">
        <v>0.43</v>
      </c>
      <c r="D24" s="333">
        <v>19.920000000000002</v>
      </c>
      <c r="E24" s="333">
        <v>18.82</v>
      </c>
      <c r="F24" s="345">
        <v>60.63</v>
      </c>
      <c r="G24" s="333">
        <v>60.51</v>
      </c>
      <c r="H24" s="333">
        <v>13.94</v>
      </c>
      <c r="I24" s="332">
        <v>15.63</v>
      </c>
      <c r="J24" s="341"/>
      <c r="K24" s="341"/>
      <c r="L24" s="341"/>
      <c r="M24" s="341"/>
      <c r="N24" s="318"/>
      <c r="O24" s="328"/>
      <c r="P24" s="328"/>
      <c r="Q24" s="328"/>
      <c r="R24" s="328"/>
      <c r="S24" s="328"/>
      <c r="T24" s="328"/>
      <c r="U24" s="328"/>
      <c r="V24" s="328"/>
    </row>
    <row r="25" spans="1:22" ht="16.5">
      <c r="A25" s="334" t="s">
        <v>218</v>
      </c>
      <c r="B25" s="333">
        <v>0.54</v>
      </c>
      <c r="C25" s="333">
        <v>0.36</v>
      </c>
      <c r="D25" s="333">
        <v>14.82</v>
      </c>
      <c r="E25" s="333">
        <v>15.71</v>
      </c>
      <c r="F25" s="345">
        <v>64.12</v>
      </c>
      <c r="G25" s="333">
        <v>62.88</v>
      </c>
      <c r="H25" s="333">
        <v>16.649999999999999</v>
      </c>
      <c r="I25" s="332">
        <v>16.75</v>
      </c>
      <c r="J25" s="341"/>
      <c r="K25" s="341"/>
      <c r="L25" s="341"/>
      <c r="M25" s="341"/>
      <c r="N25" s="318"/>
      <c r="O25" s="328"/>
      <c r="P25" s="328"/>
      <c r="Q25" s="328"/>
      <c r="R25" s="328"/>
      <c r="S25" s="328"/>
      <c r="T25" s="328"/>
      <c r="U25" s="328"/>
      <c r="V25" s="328"/>
    </row>
    <row r="26" spans="1:22" ht="16.5">
      <c r="A26" s="334" t="s">
        <v>217</v>
      </c>
      <c r="B26" s="333">
        <v>25.94</v>
      </c>
      <c r="C26" s="333">
        <v>24.17</v>
      </c>
      <c r="D26" s="333">
        <v>8.8800000000000008</v>
      </c>
      <c r="E26" s="333">
        <v>8.52</v>
      </c>
      <c r="F26" s="345">
        <v>36.82</v>
      </c>
      <c r="G26" s="333">
        <v>38.700000000000003</v>
      </c>
      <c r="H26" s="333">
        <v>9.2899999999999991</v>
      </c>
      <c r="I26" s="332">
        <v>10.46</v>
      </c>
      <c r="J26" s="341"/>
      <c r="K26" s="341"/>
      <c r="L26" s="341"/>
      <c r="M26" s="341"/>
      <c r="N26" s="318"/>
      <c r="O26" s="328"/>
      <c r="P26" s="328"/>
      <c r="Q26" s="328"/>
      <c r="R26" s="328"/>
      <c r="S26" s="328"/>
      <c r="T26" s="328"/>
      <c r="U26" s="328"/>
      <c r="V26" s="328"/>
    </row>
    <row r="27" spans="1:22" ht="16.5">
      <c r="A27" s="334" t="s">
        <v>216</v>
      </c>
      <c r="B27" s="333">
        <v>2.21</v>
      </c>
      <c r="C27" s="333">
        <v>1.99</v>
      </c>
      <c r="D27" s="333">
        <v>10.32</v>
      </c>
      <c r="E27" s="333">
        <v>9.5399999999999991</v>
      </c>
      <c r="F27" s="345">
        <v>65.989999999999995</v>
      </c>
      <c r="G27" s="333">
        <v>66.39</v>
      </c>
      <c r="H27" s="333">
        <v>17.28</v>
      </c>
      <c r="I27" s="332">
        <v>17.47</v>
      </c>
      <c r="J27" s="341"/>
      <c r="K27" s="341"/>
      <c r="L27" s="341"/>
      <c r="M27" s="341"/>
      <c r="N27" s="318"/>
      <c r="O27" s="328"/>
      <c r="P27" s="328"/>
      <c r="Q27" s="328"/>
      <c r="R27" s="328"/>
      <c r="S27" s="328"/>
      <c r="T27" s="328"/>
      <c r="U27" s="328"/>
      <c r="V27" s="328"/>
    </row>
    <row r="28" spans="1:22" ht="16.5">
      <c r="A28" s="334" t="s">
        <v>215</v>
      </c>
      <c r="B28" s="333">
        <v>1.51</v>
      </c>
      <c r="C28" s="333">
        <v>1.17</v>
      </c>
      <c r="D28" s="333">
        <v>17.36</v>
      </c>
      <c r="E28" s="333">
        <v>16.440000000000001</v>
      </c>
      <c r="F28" s="345">
        <v>58.67</v>
      </c>
      <c r="G28" s="333">
        <v>59.14</v>
      </c>
      <c r="H28" s="333">
        <v>17.100000000000001</v>
      </c>
      <c r="I28" s="332">
        <v>17.91</v>
      </c>
      <c r="J28" s="341"/>
      <c r="K28" s="341"/>
      <c r="L28" s="341"/>
      <c r="M28" s="341"/>
      <c r="N28" s="318"/>
      <c r="O28" s="328"/>
      <c r="P28" s="328"/>
      <c r="Q28" s="328"/>
      <c r="R28" s="328"/>
      <c r="S28" s="328"/>
      <c r="T28" s="328"/>
      <c r="U28" s="328"/>
      <c r="V28" s="328"/>
    </row>
    <row r="29" spans="1:22" ht="16.5">
      <c r="A29" s="334" t="s">
        <v>214</v>
      </c>
      <c r="B29" s="333">
        <v>22.95</v>
      </c>
      <c r="C29" s="333">
        <v>21.5</v>
      </c>
      <c r="D29" s="333">
        <v>8.41</v>
      </c>
      <c r="E29" s="333">
        <v>8.2899999999999991</v>
      </c>
      <c r="F29" s="345">
        <v>40.46</v>
      </c>
      <c r="G29" s="333">
        <v>41.95</v>
      </c>
      <c r="H29" s="333">
        <v>10.55</v>
      </c>
      <c r="I29" s="332">
        <v>11.1</v>
      </c>
      <c r="J29" s="341"/>
      <c r="K29" s="341"/>
      <c r="L29" s="341"/>
      <c r="M29" s="341"/>
      <c r="N29" s="318"/>
      <c r="O29" s="328"/>
      <c r="P29" s="328"/>
      <c r="Q29" s="328"/>
      <c r="R29" s="328"/>
      <c r="S29" s="328"/>
      <c r="T29" s="328"/>
      <c r="U29" s="328"/>
      <c r="V29" s="328"/>
    </row>
    <row r="30" spans="1:22" ht="16.5">
      <c r="A30" s="334" t="s">
        <v>213</v>
      </c>
      <c r="B30" s="333">
        <v>29.15</v>
      </c>
      <c r="C30" s="333">
        <v>26.77</v>
      </c>
      <c r="D30" s="333">
        <v>7.93</v>
      </c>
      <c r="E30" s="333">
        <v>7.92</v>
      </c>
      <c r="F30" s="345">
        <v>39.69</v>
      </c>
      <c r="G30" s="333">
        <v>41.88</v>
      </c>
      <c r="H30" s="333">
        <v>10.44</v>
      </c>
      <c r="I30" s="332">
        <v>10.97</v>
      </c>
      <c r="J30" s="341"/>
      <c r="K30" s="341"/>
      <c r="L30" s="341"/>
      <c r="M30" s="341"/>
      <c r="N30" s="318"/>
      <c r="O30" s="328"/>
      <c r="P30" s="328"/>
      <c r="Q30" s="328"/>
      <c r="R30" s="328"/>
      <c r="S30" s="328"/>
      <c r="T30" s="328"/>
      <c r="U30" s="328"/>
      <c r="V30" s="328"/>
    </row>
    <row r="31" spans="1:22" ht="16.5">
      <c r="A31" s="334" t="s">
        <v>212</v>
      </c>
      <c r="B31" s="333">
        <v>11.41</v>
      </c>
      <c r="C31" s="333">
        <v>11.45</v>
      </c>
      <c r="D31" s="333">
        <v>11.68</v>
      </c>
      <c r="E31" s="333">
        <v>10.66</v>
      </c>
      <c r="F31" s="345">
        <v>45.39</v>
      </c>
      <c r="G31" s="333">
        <v>46.75</v>
      </c>
      <c r="H31" s="333">
        <v>12.53</v>
      </c>
      <c r="I31" s="332">
        <v>12.34</v>
      </c>
      <c r="J31" s="341"/>
      <c r="K31" s="341"/>
      <c r="L31" s="341"/>
      <c r="M31" s="341"/>
      <c r="N31" s="318"/>
      <c r="O31" s="328"/>
      <c r="P31" s="328"/>
      <c r="Q31" s="328"/>
      <c r="R31" s="328"/>
      <c r="S31" s="328"/>
      <c r="T31" s="328"/>
      <c r="U31" s="328"/>
      <c r="V31" s="328"/>
    </row>
    <row r="32" spans="1:22" ht="16.5">
      <c r="A32" s="334" t="s">
        <v>211</v>
      </c>
      <c r="B32" s="333">
        <v>7.53</v>
      </c>
      <c r="C32" s="333">
        <v>6.23</v>
      </c>
      <c r="D32" s="333">
        <v>11.03</v>
      </c>
      <c r="E32" s="333">
        <v>11.33</v>
      </c>
      <c r="F32" s="345">
        <v>52.52</v>
      </c>
      <c r="G32" s="333">
        <v>55.76</v>
      </c>
      <c r="H32" s="333">
        <v>15.92</v>
      </c>
      <c r="I32" s="332">
        <v>17.03</v>
      </c>
      <c r="J32" s="341"/>
      <c r="K32" s="341"/>
      <c r="L32" s="341"/>
      <c r="M32" s="341"/>
      <c r="N32" s="318"/>
      <c r="O32" s="328"/>
      <c r="P32" s="328"/>
      <c r="Q32" s="328"/>
      <c r="R32" s="328"/>
      <c r="S32" s="328"/>
      <c r="T32" s="328"/>
      <c r="U32" s="328"/>
      <c r="V32" s="328"/>
    </row>
    <row r="33" spans="1:22" ht="12.75" customHeight="1">
      <c r="A33" s="334" t="s">
        <v>210</v>
      </c>
      <c r="B33" s="333">
        <v>2.87</v>
      </c>
      <c r="C33" s="333">
        <v>2.5099999999999998</v>
      </c>
      <c r="D33" s="333">
        <v>15.9</v>
      </c>
      <c r="E33" s="333">
        <v>15.27</v>
      </c>
      <c r="F33" s="345">
        <v>60.04</v>
      </c>
      <c r="G33" s="333">
        <v>61.07</v>
      </c>
      <c r="H33" s="333">
        <v>15</v>
      </c>
      <c r="I33" s="332">
        <v>15.42</v>
      </c>
      <c r="J33" s="341"/>
      <c r="K33" s="341"/>
      <c r="L33" s="341"/>
      <c r="M33" s="341"/>
      <c r="N33" s="318"/>
      <c r="O33" s="328"/>
      <c r="P33" s="328"/>
      <c r="Q33" s="328"/>
      <c r="R33" s="328"/>
      <c r="S33" s="328"/>
      <c r="T33" s="328"/>
      <c r="U33" s="328"/>
      <c r="V33" s="328"/>
    </row>
    <row r="34" spans="1:22" ht="16.5">
      <c r="A34" s="334" t="s">
        <v>209</v>
      </c>
      <c r="B34" s="333">
        <v>4.4800000000000004</v>
      </c>
      <c r="C34" s="333">
        <v>4.99</v>
      </c>
      <c r="D34" s="333">
        <v>12.87</v>
      </c>
      <c r="E34" s="333">
        <v>12.06</v>
      </c>
      <c r="F34" s="345">
        <v>53.92</v>
      </c>
      <c r="G34" s="333">
        <v>54.4</v>
      </c>
      <c r="H34" s="333">
        <v>14.2</v>
      </c>
      <c r="I34" s="332">
        <v>14.2</v>
      </c>
      <c r="J34" s="341"/>
      <c r="K34" s="341"/>
      <c r="L34" s="341"/>
      <c r="M34" s="341"/>
      <c r="N34" s="318"/>
      <c r="O34" s="328"/>
      <c r="P34" s="328"/>
      <c r="Q34" s="328"/>
      <c r="R34" s="328"/>
      <c r="S34" s="328"/>
      <c r="T34" s="328"/>
      <c r="U34" s="328"/>
      <c r="V34" s="328"/>
    </row>
    <row r="35" spans="1:22" ht="16.5">
      <c r="A35" s="334" t="s">
        <v>208</v>
      </c>
      <c r="B35" s="333">
        <v>0.82</v>
      </c>
      <c r="C35" s="333">
        <v>0.77</v>
      </c>
      <c r="D35" s="333">
        <v>19.420000000000002</v>
      </c>
      <c r="E35" s="333">
        <v>18.64</v>
      </c>
      <c r="F35" s="345">
        <v>60.54</v>
      </c>
      <c r="G35" s="333">
        <v>60.95</v>
      </c>
      <c r="H35" s="333">
        <v>13.34</v>
      </c>
      <c r="I35" s="332">
        <v>13.72</v>
      </c>
      <c r="J35" s="341"/>
      <c r="K35" s="341"/>
      <c r="L35" s="341"/>
      <c r="M35" s="341"/>
      <c r="N35" s="318"/>
      <c r="O35" s="328"/>
      <c r="P35" s="328"/>
      <c r="Q35" s="328"/>
      <c r="R35" s="328"/>
      <c r="S35" s="328"/>
      <c r="T35" s="328"/>
      <c r="U35" s="328"/>
      <c r="V35" s="328"/>
    </row>
    <row r="36" spans="1:22" ht="16.5">
      <c r="A36" s="334" t="s">
        <v>207</v>
      </c>
      <c r="B36" s="333">
        <v>4.2</v>
      </c>
      <c r="C36" s="333">
        <v>5.49</v>
      </c>
      <c r="D36" s="333">
        <v>21.09</v>
      </c>
      <c r="E36" s="333">
        <v>23.1</v>
      </c>
      <c r="F36" s="345">
        <v>51.31</v>
      </c>
      <c r="G36" s="333">
        <v>49.17</v>
      </c>
      <c r="H36" s="333">
        <v>13.53</v>
      </c>
      <c r="I36" s="332">
        <v>12.61</v>
      </c>
      <c r="J36" s="341"/>
      <c r="K36" s="341"/>
      <c r="L36" s="341"/>
      <c r="M36" s="341"/>
      <c r="N36" s="318"/>
      <c r="O36" s="328"/>
      <c r="P36" s="328"/>
      <c r="Q36" s="328"/>
      <c r="R36" s="328"/>
      <c r="S36" s="328"/>
      <c r="T36" s="328"/>
      <c r="U36" s="328"/>
      <c r="V36" s="328"/>
    </row>
    <row r="37" spans="1:22" ht="16.5">
      <c r="A37" s="334" t="s">
        <v>206</v>
      </c>
      <c r="B37" s="333">
        <v>7.5</v>
      </c>
      <c r="C37" s="333">
        <v>5.97</v>
      </c>
      <c r="D37" s="333">
        <v>17.670000000000002</v>
      </c>
      <c r="E37" s="333">
        <v>18.72</v>
      </c>
      <c r="F37" s="345">
        <v>47.97</v>
      </c>
      <c r="G37" s="333">
        <v>50.11</v>
      </c>
      <c r="H37" s="333">
        <v>10.050000000000001</v>
      </c>
      <c r="I37" s="332">
        <v>9.76</v>
      </c>
      <c r="J37" s="341"/>
      <c r="K37" s="341"/>
      <c r="L37" s="341"/>
      <c r="M37" s="341"/>
      <c r="N37" s="318"/>
      <c r="O37" s="328"/>
      <c r="P37" s="328"/>
      <c r="Q37" s="328"/>
      <c r="R37" s="328"/>
      <c r="S37" s="328"/>
      <c r="T37" s="328"/>
      <c r="U37" s="328"/>
      <c r="V37" s="328"/>
    </row>
    <row r="38" spans="1:22" ht="16.5">
      <c r="A38" s="334" t="s">
        <v>205</v>
      </c>
      <c r="B38" s="333">
        <v>14.57</v>
      </c>
      <c r="C38" s="333">
        <v>10.17</v>
      </c>
      <c r="D38" s="333">
        <v>17.25</v>
      </c>
      <c r="E38" s="333">
        <v>18.559999999999999</v>
      </c>
      <c r="F38" s="345">
        <v>35.619999999999997</v>
      </c>
      <c r="G38" s="333">
        <v>44.07</v>
      </c>
      <c r="H38" s="333">
        <v>11.35</v>
      </c>
      <c r="I38" s="332">
        <v>10.1</v>
      </c>
      <c r="J38" s="341"/>
      <c r="K38" s="341"/>
      <c r="L38" s="341"/>
      <c r="M38" s="341"/>
      <c r="N38" s="318"/>
      <c r="O38" s="328"/>
      <c r="P38" s="328"/>
      <c r="Q38" s="328"/>
      <c r="R38" s="328"/>
      <c r="S38" s="328"/>
      <c r="T38" s="328"/>
      <c r="U38" s="328"/>
      <c r="V38" s="328"/>
    </row>
    <row r="39" spans="1:22" ht="16.5">
      <c r="A39" s="334" t="s">
        <v>204</v>
      </c>
      <c r="B39" s="333">
        <v>11.23</v>
      </c>
      <c r="C39" s="333">
        <v>12.14</v>
      </c>
      <c r="D39" s="333">
        <v>11.84</v>
      </c>
      <c r="E39" s="333">
        <v>10.86</v>
      </c>
      <c r="F39" s="345">
        <v>54.57</v>
      </c>
      <c r="G39" s="333">
        <v>53.36</v>
      </c>
      <c r="H39" s="333">
        <v>10.6</v>
      </c>
      <c r="I39" s="332">
        <v>11.95</v>
      </c>
      <c r="J39" s="341"/>
      <c r="K39" s="341"/>
      <c r="L39" s="341"/>
      <c r="M39" s="341"/>
      <c r="N39" s="318"/>
      <c r="O39" s="328"/>
      <c r="P39" s="328"/>
      <c r="Q39" s="328"/>
      <c r="R39" s="328"/>
      <c r="S39" s="328"/>
      <c r="T39" s="328"/>
      <c r="U39" s="328"/>
      <c r="V39" s="328"/>
    </row>
    <row r="40" spans="1:22" ht="16.5">
      <c r="A40" s="334" t="s">
        <v>203</v>
      </c>
      <c r="B40" s="333">
        <v>1.1499999999999999</v>
      </c>
      <c r="C40" s="333">
        <v>1.1000000000000001</v>
      </c>
      <c r="D40" s="333">
        <v>23.07</v>
      </c>
      <c r="E40" s="333">
        <v>22.91</v>
      </c>
      <c r="F40" s="345">
        <v>54.38</v>
      </c>
      <c r="G40" s="333">
        <v>55.19</v>
      </c>
      <c r="H40" s="333">
        <v>13.2</v>
      </c>
      <c r="I40" s="332">
        <v>12.56</v>
      </c>
      <c r="J40" s="341"/>
      <c r="K40" s="341"/>
      <c r="L40" s="341"/>
      <c r="M40" s="341"/>
      <c r="N40" s="318"/>
      <c r="O40" s="328"/>
      <c r="P40" s="328"/>
      <c r="Q40" s="328"/>
      <c r="R40" s="328"/>
      <c r="S40" s="328"/>
      <c r="T40" s="328"/>
      <c r="U40" s="328"/>
      <c r="V40" s="328"/>
    </row>
    <row r="41" spans="1:22" ht="16.5">
      <c r="A41" s="334" t="s">
        <v>202</v>
      </c>
      <c r="B41" s="333">
        <v>3.7</v>
      </c>
      <c r="C41" s="333">
        <v>3.6</v>
      </c>
      <c r="D41" s="333">
        <v>25.14</v>
      </c>
      <c r="E41" s="333">
        <v>24</v>
      </c>
      <c r="F41" s="345">
        <v>50.34</v>
      </c>
      <c r="G41" s="333">
        <v>53.11</v>
      </c>
      <c r="H41" s="333">
        <v>10.17</v>
      </c>
      <c r="I41" s="332">
        <v>9.31</v>
      </c>
      <c r="J41" s="341"/>
      <c r="K41" s="341"/>
      <c r="L41" s="341"/>
      <c r="M41" s="341"/>
      <c r="N41" s="318"/>
      <c r="O41" s="328"/>
      <c r="P41" s="328"/>
      <c r="Q41" s="328"/>
      <c r="R41" s="328"/>
      <c r="S41" s="328"/>
      <c r="T41" s="328"/>
      <c r="U41" s="328"/>
      <c r="V41" s="328"/>
    </row>
    <row r="42" spans="1:22" ht="16.5">
      <c r="A42" s="334" t="s">
        <v>201</v>
      </c>
      <c r="B42" s="333">
        <v>1.5</v>
      </c>
      <c r="C42" s="333">
        <v>0.72</v>
      </c>
      <c r="D42" s="333">
        <v>15.01</v>
      </c>
      <c r="E42" s="333">
        <v>13.1</v>
      </c>
      <c r="F42" s="345">
        <v>60.6</v>
      </c>
      <c r="G42" s="333">
        <v>63.07</v>
      </c>
      <c r="H42" s="333">
        <v>18.420000000000002</v>
      </c>
      <c r="I42" s="332">
        <v>18.78</v>
      </c>
      <c r="J42" s="341"/>
      <c r="K42" s="341"/>
      <c r="L42" s="341"/>
      <c r="M42" s="341"/>
      <c r="N42" s="318"/>
      <c r="O42" s="328"/>
      <c r="P42" s="328"/>
      <c r="Q42" s="328"/>
      <c r="R42" s="328"/>
      <c r="S42" s="328"/>
      <c r="T42" s="328"/>
      <c r="U42" s="328"/>
      <c r="V42" s="328"/>
    </row>
    <row r="43" spans="1:22" ht="16.5">
      <c r="A43" s="334" t="s">
        <v>200</v>
      </c>
      <c r="B43" s="333">
        <v>1.54</v>
      </c>
      <c r="C43" s="333">
        <v>1.4</v>
      </c>
      <c r="D43" s="333">
        <v>16.3</v>
      </c>
      <c r="E43" s="333">
        <v>15.91</v>
      </c>
      <c r="F43" s="345">
        <v>60.68</v>
      </c>
      <c r="G43" s="333">
        <v>61.16</v>
      </c>
      <c r="H43" s="333">
        <v>10.39</v>
      </c>
      <c r="I43" s="332">
        <v>10.69</v>
      </c>
      <c r="J43" s="341"/>
      <c r="K43" s="341"/>
      <c r="L43" s="341"/>
      <c r="M43" s="341"/>
      <c r="N43" s="318"/>
      <c r="O43" s="328"/>
      <c r="P43" s="328"/>
      <c r="Q43" s="328"/>
      <c r="R43" s="328"/>
      <c r="S43" s="328"/>
      <c r="T43" s="328"/>
      <c r="U43" s="328"/>
      <c r="V43" s="328"/>
    </row>
    <row r="44" spans="1:22" ht="16.5">
      <c r="A44" s="334" t="s">
        <v>199</v>
      </c>
      <c r="B44" s="333">
        <v>1.41</v>
      </c>
      <c r="C44" s="333">
        <v>1.54</v>
      </c>
      <c r="D44" s="333">
        <v>18.91</v>
      </c>
      <c r="E44" s="333">
        <v>17.239999999999998</v>
      </c>
      <c r="F44" s="345">
        <v>58.32</v>
      </c>
      <c r="G44" s="333">
        <v>59.77</v>
      </c>
      <c r="H44" s="333">
        <v>13.2</v>
      </c>
      <c r="I44" s="332">
        <v>12.84</v>
      </c>
      <c r="J44" s="341"/>
      <c r="K44" s="341"/>
      <c r="L44" s="341"/>
      <c r="M44" s="341"/>
      <c r="N44" s="318"/>
      <c r="O44" s="328"/>
      <c r="P44" s="328"/>
      <c r="Q44" s="328"/>
      <c r="R44" s="328"/>
      <c r="S44" s="328"/>
      <c r="T44" s="328"/>
      <c r="U44" s="328"/>
      <c r="V44" s="328"/>
    </row>
    <row r="45" spans="1:22" ht="16.5">
      <c r="A45" s="334" t="s">
        <v>242</v>
      </c>
      <c r="B45" s="333">
        <v>3.37</v>
      </c>
      <c r="C45" s="333">
        <v>2.99</v>
      </c>
      <c r="D45" s="333">
        <v>17.239999999999998</v>
      </c>
      <c r="E45" s="333">
        <v>17.13</v>
      </c>
      <c r="F45" s="345">
        <v>57.12</v>
      </c>
      <c r="G45" s="333">
        <v>58.4</v>
      </c>
      <c r="H45" s="333">
        <v>15.86</v>
      </c>
      <c r="I45" s="332">
        <v>15.14</v>
      </c>
      <c r="J45" s="341"/>
      <c r="K45" s="341"/>
      <c r="L45" s="341"/>
      <c r="M45" s="341"/>
      <c r="N45" s="318"/>
      <c r="O45" s="328"/>
      <c r="P45" s="328"/>
      <c r="Q45" s="328"/>
      <c r="R45" s="328"/>
      <c r="S45" s="328"/>
      <c r="T45" s="328"/>
      <c r="U45" s="328"/>
      <c r="V45" s="328"/>
    </row>
    <row r="46" spans="1:22" ht="16.5">
      <c r="A46" s="334" t="s">
        <v>241</v>
      </c>
      <c r="B46" s="333">
        <v>1.54</v>
      </c>
      <c r="C46" s="333">
        <v>1.31</v>
      </c>
      <c r="D46" s="333">
        <v>18.95</v>
      </c>
      <c r="E46" s="333">
        <v>18.09</v>
      </c>
      <c r="F46" s="345">
        <v>52.96</v>
      </c>
      <c r="G46" s="333">
        <v>54.87</v>
      </c>
      <c r="H46" s="333">
        <v>19.96</v>
      </c>
      <c r="I46" s="332">
        <v>19.75</v>
      </c>
      <c r="J46" s="341"/>
      <c r="K46" s="341"/>
      <c r="L46" s="341"/>
      <c r="M46" s="341"/>
      <c r="N46" s="318"/>
      <c r="O46" s="328"/>
      <c r="P46" s="328"/>
      <c r="Q46" s="328"/>
      <c r="R46" s="328"/>
      <c r="S46" s="328"/>
      <c r="T46" s="328"/>
      <c r="U46" s="328"/>
      <c r="V46" s="328"/>
    </row>
    <row r="47" spans="1:22" ht="17.25" thickBot="1">
      <c r="A47" s="331"/>
      <c r="B47" s="330"/>
      <c r="C47" s="330"/>
      <c r="D47" s="330"/>
      <c r="E47" s="330"/>
      <c r="F47" s="330"/>
      <c r="G47" s="330"/>
      <c r="H47" s="330"/>
      <c r="I47" s="329"/>
      <c r="J47" s="341"/>
      <c r="K47" s="341"/>
      <c r="L47" s="341"/>
      <c r="M47" s="341"/>
      <c r="N47" s="318"/>
      <c r="O47" s="328"/>
      <c r="P47" s="328"/>
      <c r="Q47" s="328"/>
      <c r="R47" s="328"/>
      <c r="S47" s="328"/>
      <c r="T47" s="328"/>
      <c r="U47" s="328"/>
      <c r="V47" s="328"/>
    </row>
    <row r="48" spans="1:22" ht="17.25" thickBot="1">
      <c r="A48" s="327" t="s">
        <v>240</v>
      </c>
      <c r="B48" s="326">
        <v>14.46</v>
      </c>
      <c r="C48" s="326">
        <v>13.83</v>
      </c>
      <c r="D48" s="326">
        <v>13.43</v>
      </c>
      <c r="E48" s="326">
        <v>13.05</v>
      </c>
      <c r="F48" s="326">
        <v>51.03</v>
      </c>
      <c r="G48" s="326">
        <v>52.09</v>
      </c>
      <c r="H48" s="326">
        <v>12.43</v>
      </c>
      <c r="I48" s="325">
        <v>12.63</v>
      </c>
      <c r="J48" s="341"/>
      <c r="K48" s="341"/>
      <c r="L48" s="341"/>
      <c r="M48" s="341"/>
      <c r="N48" s="318"/>
      <c r="O48" s="318"/>
      <c r="P48" s="318"/>
      <c r="Q48" s="318"/>
      <c r="R48" s="318"/>
      <c r="S48" s="318"/>
      <c r="T48" s="318"/>
      <c r="U48" s="318"/>
      <c r="V48" s="318"/>
    </row>
    <row r="49" spans="1:19" ht="16.5">
      <c r="A49" s="343" t="s">
        <v>250</v>
      </c>
      <c r="B49" s="344"/>
      <c r="C49" s="343"/>
      <c r="D49" s="343"/>
      <c r="E49" s="342"/>
      <c r="F49" s="342"/>
      <c r="G49" s="342"/>
      <c r="H49" s="342"/>
      <c r="I49" s="342"/>
      <c r="J49" s="341"/>
      <c r="K49" s="341"/>
      <c r="L49" s="341"/>
      <c r="M49" s="341"/>
      <c r="N49" s="318"/>
      <c r="O49" s="318"/>
      <c r="P49" s="318"/>
      <c r="Q49" s="318"/>
      <c r="R49" s="318"/>
      <c r="S49" s="318"/>
    </row>
    <row r="50" spans="1:19">
      <c r="J50" s="318"/>
      <c r="K50" s="318"/>
      <c r="L50" s="318"/>
      <c r="M50" s="318"/>
      <c r="N50" s="318"/>
      <c r="O50" s="318"/>
      <c r="P50" s="318"/>
      <c r="Q50" s="318"/>
      <c r="R50" s="318"/>
      <c r="S50" s="318"/>
    </row>
    <row r="51" spans="1:19" ht="13.5" thickBot="1">
      <c r="J51" s="318"/>
      <c r="K51" s="318"/>
      <c r="L51" s="318"/>
      <c r="M51" s="318"/>
      <c r="N51" s="318"/>
      <c r="O51" s="318"/>
      <c r="P51" s="318"/>
      <c r="Q51" s="318"/>
      <c r="R51" s="318"/>
      <c r="S51" s="318"/>
    </row>
    <row r="52" spans="1:19" s="339" customFormat="1" ht="33" customHeight="1">
      <c r="A52" s="412" t="s">
        <v>235</v>
      </c>
      <c r="B52" s="415" t="s">
        <v>249</v>
      </c>
      <c r="C52" s="415"/>
      <c r="D52" s="415"/>
      <c r="E52" s="415"/>
      <c r="F52" s="415"/>
      <c r="G52" s="415"/>
      <c r="H52" s="415"/>
      <c r="I52" s="415"/>
      <c r="J52" s="415"/>
      <c r="K52" s="415"/>
      <c r="L52" s="415"/>
      <c r="M52" s="416"/>
    </row>
    <row r="53" spans="1:19" s="339" customFormat="1" ht="33" customHeight="1">
      <c r="A53" s="413"/>
      <c r="B53" s="417" t="s">
        <v>248</v>
      </c>
      <c r="C53" s="417"/>
      <c r="D53" s="418" t="s">
        <v>247</v>
      </c>
      <c r="E53" s="419"/>
      <c r="F53" s="417" t="s">
        <v>246</v>
      </c>
      <c r="G53" s="417"/>
      <c r="H53" s="418" t="s">
        <v>245</v>
      </c>
      <c r="I53" s="418"/>
      <c r="J53" s="417" t="s">
        <v>244</v>
      </c>
      <c r="K53" s="417"/>
      <c r="L53" s="418" t="s">
        <v>243</v>
      </c>
      <c r="M53" s="420"/>
    </row>
    <row r="54" spans="1:19" s="339" customFormat="1" ht="16.5" customHeight="1">
      <c r="A54" s="413"/>
      <c r="B54" s="417"/>
      <c r="C54" s="417"/>
      <c r="D54" s="419"/>
      <c r="E54" s="419"/>
      <c r="F54" s="417"/>
      <c r="G54" s="417"/>
      <c r="H54" s="418"/>
      <c r="I54" s="418"/>
      <c r="J54" s="417"/>
      <c r="K54" s="417"/>
      <c r="L54" s="418"/>
      <c r="M54" s="420"/>
    </row>
    <row r="55" spans="1:19" s="339" customFormat="1" ht="33" customHeight="1" thickBot="1">
      <c r="A55" s="414"/>
      <c r="B55" s="340">
        <v>2023</v>
      </c>
      <c r="C55" s="340">
        <v>2024</v>
      </c>
      <c r="D55" s="340">
        <v>2023</v>
      </c>
      <c r="E55" s="340">
        <v>2024</v>
      </c>
      <c r="F55" s="340">
        <v>2023</v>
      </c>
      <c r="G55" s="340">
        <v>2024</v>
      </c>
      <c r="H55" s="340">
        <v>2023</v>
      </c>
      <c r="I55" s="340">
        <v>2024</v>
      </c>
      <c r="J55" s="340">
        <v>2023</v>
      </c>
      <c r="K55" s="340">
        <v>2024</v>
      </c>
      <c r="L55" s="340">
        <v>2023</v>
      </c>
      <c r="M55" s="340">
        <v>2024</v>
      </c>
    </row>
    <row r="56" spans="1:19" ht="19.5" customHeight="1">
      <c r="A56" s="338" t="s">
        <v>233</v>
      </c>
      <c r="B56" s="337">
        <v>0.43</v>
      </c>
      <c r="C56" s="337">
        <v>0.34</v>
      </c>
      <c r="D56" s="337">
        <v>0.87</v>
      </c>
      <c r="E56" s="337">
        <v>0.87</v>
      </c>
      <c r="F56" s="337">
        <v>0.34</v>
      </c>
      <c r="G56" s="337">
        <v>0.39</v>
      </c>
      <c r="H56" s="337">
        <v>8.11</v>
      </c>
      <c r="I56" s="337">
        <v>7.72</v>
      </c>
      <c r="J56" s="337">
        <v>2.78</v>
      </c>
      <c r="K56" s="337">
        <v>2.4</v>
      </c>
      <c r="L56" s="337">
        <v>4.08</v>
      </c>
      <c r="M56" s="336">
        <v>3.96</v>
      </c>
      <c r="N56" s="318"/>
      <c r="O56" s="318"/>
      <c r="P56" s="318"/>
      <c r="Q56" s="318"/>
      <c r="R56" s="318"/>
      <c r="S56" s="318"/>
    </row>
    <row r="57" spans="1:19" ht="13.5">
      <c r="A57" s="334" t="s">
        <v>232</v>
      </c>
      <c r="B57" s="333">
        <v>0.2</v>
      </c>
      <c r="C57" s="333">
        <v>0.24</v>
      </c>
      <c r="D57" s="333">
        <v>0.18</v>
      </c>
      <c r="E57" s="333">
        <v>0.15</v>
      </c>
      <c r="F57" s="333">
        <v>0.1</v>
      </c>
      <c r="G57" s="333">
        <v>0.18</v>
      </c>
      <c r="H57" s="333">
        <v>1.07</v>
      </c>
      <c r="I57" s="333">
        <v>0.74</v>
      </c>
      <c r="J57" s="333">
        <v>0.48</v>
      </c>
      <c r="K57" s="333">
        <v>0.43</v>
      </c>
      <c r="L57" s="333">
        <v>3.69</v>
      </c>
      <c r="M57" s="332">
        <v>3.4</v>
      </c>
      <c r="N57" s="328"/>
      <c r="O57" s="328"/>
      <c r="P57" s="328"/>
      <c r="Q57" s="328"/>
      <c r="R57" s="328"/>
      <c r="S57" s="328"/>
    </row>
    <row r="58" spans="1:19" ht="13.5">
      <c r="A58" s="334" t="s">
        <v>231</v>
      </c>
      <c r="B58" s="333">
        <v>0.16</v>
      </c>
      <c r="C58" s="333">
        <v>0.17</v>
      </c>
      <c r="D58" s="333">
        <v>0.18</v>
      </c>
      <c r="E58" s="333">
        <v>0.22</v>
      </c>
      <c r="F58" s="333">
        <v>0.56999999999999995</v>
      </c>
      <c r="G58" s="333">
        <v>0.45</v>
      </c>
      <c r="H58" s="333">
        <v>0.15</v>
      </c>
      <c r="I58" s="333">
        <v>0.1</v>
      </c>
      <c r="J58" s="333">
        <v>0.17</v>
      </c>
      <c r="K58" s="333">
        <v>0.28999999999999998</v>
      </c>
      <c r="L58" s="333">
        <v>3.49</v>
      </c>
      <c r="M58" s="332">
        <v>3.54</v>
      </c>
      <c r="N58" s="328"/>
      <c r="O58" s="328"/>
      <c r="P58" s="328"/>
      <c r="Q58" s="328"/>
      <c r="R58" s="328"/>
      <c r="S58" s="328"/>
    </row>
    <row r="59" spans="1:19" ht="13.5">
      <c r="A59" s="334" t="s">
        <v>230</v>
      </c>
      <c r="B59" s="333">
        <v>0.45</v>
      </c>
      <c r="C59" s="333">
        <v>0.43</v>
      </c>
      <c r="D59" s="333">
        <v>0.04</v>
      </c>
      <c r="E59" s="333">
        <v>0</v>
      </c>
      <c r="F59" s="333">
        <v>0.19</v>
      </c>
      <c r="G59" s="333">
        <v>0.3</v>
      </c>
      <c r="H59" s="333">
        <v>0.16</v>
      </c>
      <c r="I59" s="333">
        <v>0.16</v>
      </c>
      <c r="J59" s="333">
        <v>0.12</v>
      </c>
      <c r="K59" s="333">
        <v>0.16</v>
      </c>
      <c r="L59" s="333">
        <v>5.8</v>
      </c>
      <c r="M59" s="332">
        <v>5.69</v>
      </c>
      <c r="N59" s="328"/>
      <c r="O59" s="328"/>
      <c r="P59" s="328"/>
      <c r="Q59" s="328"/>
      <c r="R59" s="328"/>
      <c r="S59" s="328"/>
    </row>
    <row r="60" spans="1:19" ht="13.5">
      <c r="A60" s="334" t="s">
        <v>229</v>
      </c>
      <c r="B60" s="333">
        <v>0.19</v>
      </c>
      <c r="C60" s="333">
        <v>0.34</v>
      </c>
      <c r="D60" s="333">
        <v>0</v>
      </c>
      <c r="E60" s="333">
        <v>0</v>
      </c>
      <c r="F60" s="333">
        <v>0.03</v>
      </c>
      <c r="G60" s="333">
        <v>0.01</v>
      </c>
      <c r="H60" s="333">
        <v>0</v>
      </c>
      <c r="I60" s="333">
        <v>0</v>
      </c>
      <c r="J60" s="333">
        <v>0</v>
      </c>
      <c r="K60" s="333">
        <v>0</v>
      </c>
      <c r="L60" s="333">
        <v>18.93</v>
      </c>
      <c r="M60" s="332">
        <v>19.77</v>
      </c>
      <c r="N60" s="328"/>
      <c r="O60" s="328"/>
      <c r="P60" s="328"/>
      <c r="Q60" s="328"/>
      <c r="R60" s="328"/>
      <c r="S60" s="328"/>
    </row>
    <row r="61" spans="1:19" ht="13.5">
      <c r="A61" s="334" t="s">
        <v>228</v>
      </c>
      <c r="B61" s="333">
        <v>0.24</v>
      </c>
      <c r="C61" s="333">
        <v>0.23</v>
      </c>
      <c r="D61" s="333">
        <v>0.16</v>
      </c>
      <c r="E61" s="333">
        <v>0.21</v>
      </c>
      <c r="F61" s="333">
        <v>0.23</v>
      </c>
      <c r="G61" s="333">
        <v>0.23</v>
      </c>
      <c r="H61" s="333">
        <v>0.01</v>
      </c>
      <c r="I61" s="333">
        <v>0.01</v>
      </c>
      <c r="J61" s="333">
        <v>0.33</v>
      </c>
      <c r="K61" s="333">
        <v>0.3</v>
      </c>
      <c r="L61" s="333">
        <v>3.46</v>
      </c>
      <c r="M61" s="332">
        <v>3.44</v>
      </c>
      <c r="N61" s="328"/>
      <c r="O61" s="328"/>
      <c r="P61" s="328"/>
      <c r="Q61" s="328"/>
      <c r="R61" s="328"/>
      <c r="S61" s="328"/>
    </row>
    <row r="62" spans="1:19" ht="13.5">
      <c r="A62" s="334" t="s">
        <v>26</v>
      </c>
      <c r="B62" s="333">
        <v>0.26</v>
      </c>
      <c r="C62" s="333">
        <v>0.26</v>
      </c>
      <c r="D62" s="333">
        <v>0.19</v>
      </c>
      <c r="E62" s="333">
        <v>0.09</v>
      </c>
      <c r="F62" s="333">
        <v>1.4</v>
      </c>
      <c r="G62" s="333">
        <v>1.2</v>
      </c>
      <c r="H62" s="333">
        <v>0.03</v>
      </c>
      <c r="I62" s="333">
        <v>7.0000000000000007E-2</v>
      </c>
      <c r="J62" s="333">
        <v>0.08</v>
      </c>
      <c r="K62" s="333">
        <v>0.05</v>
      </c>
      <c r="L62" s="333">
        <v>2.61</v>
      </c>
      <c r="M62" s="332">
        <v>2.61</v>
      </c>
      <c r="N62" s="328"/>
      <c r="O62" s="328"/>
      <c r="P62" s="328"/>
      <c r="Q62" s="328"/>
      <c r="R62" s="328"/>
      <c r="S62" s="328"/>
    </row>
    <row r="63" spans="1:19" ht="13.5">
      <c r="A63" s="334" t="s">
        <v>227</v>
      </c>
      <c r="B63" s="333">
        <v>0.24</v>
      </c>
      <c r="C63" s="333">
        <v>0.26</v>
      </c>
      <c r="D63" s="333">
        <v>0.19</v>
      </c>
      <c r="E63" s="333">
        <v>0.19</v>
      </c>
      <c r="F63" s="333">
        <v>0.13</v>
      </c>
      <c r="G63" s="333">
        <v>0.14000000000000001</v>
      </c>
      <c r="H63" s="333">
        <v>0.08</v>
      </c>
      <c r="I63" s="333">
        <v>0.04</v>
      </c>
      <c r="J63" s="333">
        <v>0.23</v>
      </c>
      <c r="K63" s="333">
        <v>0.2</v>
      </c>
      <c r="L63" s="333">
        <v>4.7300000000000004</v>
      </c>
      <c r="M63" s="332">
        <v>4.9000000000000004</v>
      </c>
      <c r="N63" s="328"/>
      <c r="O63" s="328"/>
      <c r="P63" s="328"/>
      <c r="Q63" s="328"/>
      <c r="R63" s="328"/>
      <c r="S63" s="328"/>
    </row>
    <row r="64" spans="1:19" ht="13.5">
      <c r="A64" s="334" t="s">
        <v>226</v>
      </c>
      <c r="B64" s="333">
        <v>0.31</v>
      </c>
      <c r="C64" s="333">
        <v>0.36</v>
      </c>
      <c r="D64" s="333">
        <v>0.05</v>
      </c>
      <c r="E64" s="333">
        <v>0.04</v>
      </c>
      <c r="F64" s="333">
        <v>0.06</v>
      </c>
      <c r="G64" s="333">
        <v>0.05</v>
      </c>
      <c r="H64" s="333">
        <v>0</v>
      </c>
      <c r="I64" s="333">
        <v>0</v>
      </c>
      <c r="J64" s="333">
        <v>0.13</v>
      </c>
      <c r="K64" s="333">
        <v>0.1</v>
      </c>
      <c r="L64" s="333">
        <v>5.83</v>
      </c>
      <c r="M64" s="332">
        <v>5.98</v>
      </c>
      <c r="N64" s="328"/>
      <c r="O64" s="328"/>
      <c r="P64" s="328"/>
      <c r="Q64" s="328"/>
      <c r="R64" s="328"/>
      <c r="S64" s="328"/>
    </row>
    <row r="65" spans="1:19" ht="13.5">
      <c r="A65" s="334" t="s">
        <v>225</v>
      </c>
      <c r="B65" s="333">
        <v>0.49</v>
      </c>
      <c r="C65" s="333">
        <v>0.51</v>
      </c>
      <c r="D65" s="333">
        <v>0.06</v>
      </c>
      <c r="E65" s="333">
        <v>0.06</v>
      </c>
      <c r="F65" s="333">
        <v>0.13</v>
      </c>
      <c r="G65" s="333">
        <v>0.13</v>
      </c>
      <c r="H65" s="333">
        <v>0</v>
      </c>
      <c r="I65" s="333">
        <v>0</v>
      </c>
      <c r="J65" s="333">
        <v>0.05</v>
      </c>
      <c r="K65" s="333">
        <v>0.09</v>
      </c>
      <c r="L65" s="333">
        <v>16.91</v>
      </c>
      <c r="M65" s="332">
        <v>16.86</v>
      </c>
      <c r="N65" s="328"/>
      <c r="O65" s="328"/>
      <c r="P65" s="328"/>
      <c r="Q65" s="328"/>
      <c r="R65" s="328"/>
      <c r="S65" s="328"/>
    </row>
    <row r="66" spans="1:19" ht="13.5">
      <c r="A66" s="334" t="s">
        <v>27</v>
      </c>
      <c r="B66" s="333">
        <v>0.16</v>
      </c>
      <c r="C66" s="333">
        <v>0.22</v>
      </c>
      <c r="D66" s="333">
        <v>0.06</v>
      </c>
      <c r="E66" s="333">
        <v>0.01</v>
      </c>
      <c r="F66" s="333">
        <v>1.73</v>
      </c>
      <c r="G66" s="333">
        <v>2.67</v>
      </c>
      <c r="H66" s="333">
        <v>0</v>
      </c>
      <c r="I66" s="333">
        <v>0</v>
      </c>
      <c r="J66" s="333">
        <v>0.11</v>
      </c>
      <c r="K66" s="333">
        <v>0.04</v>
      </c>
      <c r="L66" s="333">
        <v>7.29</v>
      </c>
      <c r="M66" s="332">
        <v>6.7</v>
      </c>
      <c r="N66" s="328"/>
      <c r="O66" s="328"/>
      <c r="P66" s="328"/>
      <c r="Q66" s="328"/>
      <c r="R66" s="328"/>
      <c r="S66" s="328"/>
    </row>
    <row r="67" spans="1:19" ht="13.5">
      <c r="A67" s="334" t="s">
        <v>224</v>
      </c>
      <c r="B67" s="333">
        <v>0.21</v>
      </c>
      <c r="C67" s="333">
        <v>0.19</v>
      </c>
      <c r="D67" s="333">
        <v>0</v>
      </c>
      <c r="E67" s="333">
        <v>0.01</v>
      </c>
      <c r="F67" s="333">
        <v>0.02</v>
      </c>
      <c r="G67" s="333">
        <v>0.01</v>
      </c>
      <c r="H67" s="333">
        <v>0</v>
      </c>
      <c r="I67" s="333">
        <v>0</v>
      </c>
      <c r="J67" s="333">
        <v>0.01</v>
      </c>
      <c r="K67" s="333">
        <v>0.01</v>
      </c>
      <c r="L67" s="333">
        <v>4.8099999999999996</v>
      </c>
      <c r="M67" s="332">
        <v>4.4000000000000004</v>
      </c>
      <c r="N67" s="328"/>
      <c r="O67" s="328"/>
      <c r="P67" s="328"/>
      <c r="Q67" s="328"/>
      <c r="R67" s="328"/>
      <c r="S67" s="328"/>
    </row>
    <row r="68" spans="1:19" ht="13.5">
      <c r="A68" s="334" t="s">
        <v>223</v>
      </c>
      <c r="B68" s="333">
        <v>0.3</v>
      </c>
      <c r="C68" s="333">
        <v>0.39</v>
      </c>
      <c r="D68" s="333">
        <v>0</v>
      </c>
      <c r="E68" s="333">
        <v>0</v>
      </c>
      <c r="F68" s="333">
        <v>0.01</v>
      </c>
      <c r="G68" s="333">
        <v>0.05</v>
      </c>
      <c r="H68" s="333">
        <v>0</v>
      </c>
      <c r="I68" s="333">
        <v>0</v>
      </c>
      <c r="J68" s="333">
        <v>0.01</v>
      </c>
      <c r="K68" s="333">
        <v>0.01</v>
      </c>
      <c r="L68" s="333">
        <v>4.99</v>
      </c>
      <c r="M68" s="332">
        <v>4.9400000000000004</v>
      </c>
      <c r="N68" s="328"/>
      <c r="O68" s="328"/>
      <c r="P68" s="328"/>
      <c r="Q68" s="328"/>
      <c r="R68" s="328"/>
      <c r="S68" s="328"/>
    </row>
    <row r="69" spans="1:19" ht="13.5">
      <c r="A69" s="334" t="s">
        <v>222</v>
      </c>
      <c r="B69" s="333">
        <v>0.5</v>
      </c>
      <c r="C69" s="333">
        <v>0.44</v>
      </c>
      <c r="D69" s="333">
        <v>0.94</v>
      </c>
      <c r="E69" s="333">
        <v>1.1100000000000001</v>
      </c>
      <c r="F69" s="333">
        <v>0.14000000000000001</v>
      </c>
      <c r="G69" s="333">
        <v>0.15</v>
      </c>
      <c r="H69" s="333">
        <v>1.58</v>
      </c>
      <c r="I69" s="333">
        <v>0.64</v>
      </c>
      <c r="J69" s="333">
        <v>0.4</v>
      </c>
      <c r="K69" s="333">
        <v>0.5</v>
      </c>
      <c r="L69" s="333">
        <v>7.64</v>
      </c>
      <c r="M69" s="332">
        <v>7.17</v>
      </c>
      <c r="N69" s="328"/>
      <c r="O69" s="328"/>
      <c r="P69" s="328"/>
      <c r="Q69" s="328"/>
      <c r="R69" s="328"/>
      <c r="S69" s="328"/>
    </row>
    <row r="70" spans="1:19" ht="13.5">
      <c r="A70" s="334" t="s">
        <v>221</v>
      </c>
      <c r="B70" s="333">
        <v>1.7</v>
      </c>
      <c r="C70" s="333">
        <v>1.23</v>
      </c>
      <c r="D70" s="333">
        <v>0.08</v>
      </c>
      <c r="E70" s="333">
        <v>0.2</v>
      </c>
      <c r="F70" s="333">
        <v>0.15</v>
      </c>
      <c r="G70" s="333">
        <v>0.18</v>
      </c>
      <c r="H70" s="333">
        <v>7.0000000000000007E-2</v>
      </c>
      <c r="I70" s="333">
        <v>0.1</v>
      </c>
      <c r="J70" s="333">
        <v>0.84</v>
      </c>
      <c r="K70" s="333">
        <v>0.79</v>
      </c>
      <c r="L70" s="333">
        <v>7.97</v>
      </c>
      <c r="M70" s="332">
        <v>8.0500000000000007</v>
      </c>
      <c r="N70" s="328"/>
      <c r="O70" s="328"/>
      <c r="P70" s="328"/>
      <c r="Q70" s="328"/>
      <c r="R70" s="328"/>
      <c r="S70" s="328"/>
    </row>
    <row r="71" spans="1:19" ht="13.5">
      <c r="A71" s="335" t="s">
        <v>220</v>
      </c>
      <c r="B71" s="333">
        <v>1.92</v>
      </c>
      <c r="C71" s="333">
        <v>1.35</v>
      </c>
      <c r="D71" s="333">
        <v>0.09</v>
      </c>
      <c r="E71" s="333">
        <v>0.23</v>
      </c>
      <c r="F71" s="333">
        <v>0.17</v>
      </c>
      <c r="G71" s="333">
        <v>0.2</v>
      </c>
      <c r="H71" s="333">
        <v>0.09</v>
      </c>
      <c r="I71" s="333">
        <v>0.12</v>
      </c>
      <c r="J71" s="333">
        <v>1</v>
      </c>
      <c r="K71" s="333">
        <v>0.91</v>
      </c>
      <c r="L71" s="333">
        <v>8.48</v>
      </c>
      <c r="M71" s="332">
        <v>8.49</v>
      </c>
      <c r="N71" s="328"/>
      <c r="O71" s="328"/>
      <c r="P71" s="328"/>
      <c r="Q71" s="328"/>
      <c r="R71" s="328"/>
      <c r="S71" s="328"/>
    </row>
    <row r="72" spans="1:19" ht="13.5">
      <c r="A72" s="334" t="s">
        <v>219</v>
      </c>
      <c r="B72" s="333">
        <v>0.55000000000000004</v>
      </c>
      <c r="C72" s="333">
        <v>0.51</v>
      </c>
      <c r="D72" s="333">
        <v>0</v>
      </c>
      <c r="E72" s="333">
        <v>0</v>
      </c>
      <c r="F72" s="333">
        <v>0.01</v>
      </c>
      <c r="G72" s="333">
        <v>0.01</v>
      </c>
      <c r="H72" s="333">
        <v>0</v>
      </c>
      <c r="I72" s="333">
        <v>0.01</v>
      </c>
      <c r="J72" s="333">
        <v>0</v>
      </c>
      <c r="K72" s="333">
        <v>0.01</v>
      </c>
      <c r="L72" s="333">
        <v>4.3099999999999996</v>
      </c>
      <c r="M72" s="332">
        <v>4.09</v>
      </c>
      <c r="N72" s="328"/>
      <c r="O72" s="328"/>
      <c r="P72" s="328"/>
      <c r="Q72" s="328"/>
      <c r="R72" s="328"/>
      <c r="S72" s="328"/>
    </row>
    <row r="73" spans="1:19" ht="13.5">
      <c r="A73" s="334" t="s">
        <v>218</v>
      </c>
      <c r="B73" s="333">
        <v>0.3</v>
      </c>
      <c r="C73" s="333">
        <v>0.35</v>
      </c>
      <c r="D73" s="333">
        <v>0</v>
      </c>
      <c r="E73" s="333">
        <v>0</v>
      </c>
      <c r="F73" s="333">
        <v>0.04</v>
      </c>
      <c r="G73" s="333">
        <v>0.08</v>
      </c>
      <c r="H73" s="333">
        <v>0</v>
      </c>
      <c r="I73" s="333">
        <v>0</v>
      </c>
      <c r="J73" s="333">
        <v>0</v>
      </c>
      <c r="K73" s="333">
        <v>0</v>
      </c>
      <c r="L73" s="333">
        <v>3.53</v>
      </c>
      <c r="M73" s="332">
        <v>3.87</v>
      </c>
      <c r="N73" s="328"/>
      <c r="O73" s="328"/>
      <c r="P73" s="328"/>
      <c r="Q73" s="328"/>
      <c r="R73" s="328"/>
      <c r="S73" s="328"/>
    </row>
    <row r="74" spans="1:19" ht="13.5">
      <c r="A74" s="334" t="s">
        <v>217</v>
      </c>
      <c r="B74" s="333">
        <v>0.83</v>
      </c>
      <c r="C74" s="333">
        <v>0.67</v>
      </c>
      <c r="D74" s="333">
        <v>3.6</v>
      </c>
      <c r="E74" s="333">
        <v>3.54</v>
      </c>
      <c r="F74" s="333">
        <v>0.28999999999999998</v>
      </c>
      <c r="G74" s="333">
        <v>0.25</v>
      </c>
      <c r="H74" s="333">
        <v>7.44</v>
      </c>
      <c r="I74" s="333">
        <v>7.04</v>
      </c>
      <c r="J74" s="333">
        <v>1.85</v>
      </c>
      <c r="K74" s="333">
        <v>1.44</v>
      </c>
      <c r="L74" s="333">
        <v>5.07</v>
      </c>
      <c r="M74" s="332">
        <v>5.21</v>
      </c>
      <c r="N74" s="328"/>
      <c r="O74" s="328"/>
      <c r="P74" s="328"/>
      <c r="Q74" s="328"/>
      <c r="R74" s="328"/>
      <c r="S74" s="328"/>
    </row>
    <row r="75" spans="1:19" ht="13.5">
      <c r="A75" s="334" t="s">
        <v>216</v>
      </c>
      <c r="B75" s="333">
        <v>0.05</v>
      </c>
      <c r="C75" s="333">
        <v>0.05</v>
      </c>
      <c r="D75" s="333">
        <v>0</v>
      </c>
      <c r="E75" s="333">
        <v>0</v>
      </c>
      <c r="F75" s="333">
        <v>0.84</v>
      </c>
      <c r="G75" s="333">
        <v>1.68</v>
      </c>
      <c r="H75" s="333">
        <v>0</v>
      </c>
      <c r="I75" s="333">
        <v>0</v>
      </c>
      <c r="J75" s="333">
        <v>0</v>
      </c>
      <c r="K75" s="333">
        <v>0.01</v>
      </c>
      <c r="L75" s="333">
        <v>3.31</v>
      </c>
      <c r="M75" s="332">
        <v>2.86</v>
      </c>
      <c r="N75" s="328"/>
      <c r="O75" s="328"/>
      <c r="P75" s="328"/>
      <c r="Q75" s="328"/>
      <c r="R75" s="328"/>
      <c r="S75" s="328"/>
    </row>
    <row r="76" spans="1:19" ht="13.5">
      <c r="A76" s="334" t="s">
        <v>215</v>
      </c>
      <c r="B76" s="333">
        <v>0.21</v>
      </c>
      <c r="C76" s="333">
        <v>0.23</v>
      </c>
      <c r="D76" s="333">
        <v>0.01</v>
      </c>
      <c r="E76" s="333">
        <v>0.03</v>
      </c>
      <c r="F76" s="333">
        <v>0.2</v>
      </c>
      <c r="G76" s="333">
        <v>0.17</v>
      </c>
      <c r="H76" s="333">
        <v>0.01</v>
      </c>
      <c r="I76" s="333">
        <v>0</v>
      </c>
      <c r="J76" s="333">
        <v>0.11</v>
      </c>
      <c r="K76" s="333">
        <v>0.1</v>
      </c>
      <c r="L76" s="333">
        <v>4.82</v>
      </c>
      <c r="M76" s="332">
        <v>4.8</v>
      </c>
      <c r="N76" s="328"/>
      <c r="O76" s="328"/>
      <c r="P76" s="328"/>
      <c r="Q76" s="328"/>
      <c r="R76" s="328"/>
      <c r="S76" s="328"/>
    </row>
    <row r="77" spans="1:19" ht="13.5">
      <c r="A77" s="334" t="s">
        <v>214</v>
      </c>
      <c r="B77" s="333">
        <v>0.3</v>
      </c>
      <c r="C77" s="333">
        <v>0.37</v>
      </c>
      <c r="D77" s="333">
        <v>4.26</v>
      </c>
      <c r="E77" s="333">
        <v>4.18</v>
      </c>
      <c r="F77" s="333">
        <v>0.09</v>
      </c>
      <c r="G77" s="333">
        <v>0.15</v>
      </c>
      <c r="H77" s="333">
        <v>8.83</v>
      </c>
      <c r="I77" s="333">
        <v>8.39</v>
      </c>
      <c r="J77" s="333">
        <v>0.82</v>
      </c>
      <c r="K77" s="333">
        <v>0.81</v>
      </c>
      <c r="L77" s="333">
        <v>3.33</v>
      </c>
      <c r="M77" s="332">
        <v>3.25</v>
      </c>
      <c r="N77" s="328"/>
      <c r="O77" s="328"/>
      <c r="P77" s="328"/>
      <c r="Q77" s="328"/>
      <c r="R77" s="328"/>
      <c r="S77" s="328"/>
    </row>
    <row r="78" spans="1:19" ht="13.5">
      <c r="A78" s="334" t="s">
        <v>213</v>
      </c>
      <c r="B78" s="333">
        <v>0.3</v>
      </c>
      <c r="C78" s="333">
        <v>0.35</v>
      </c>
      <c r="D78" s="333">
        <v>4.37</v>
      </c>
      <c r="E78" s="333">
        <v>4.24</v>
      </c>
      <c r="F78" s="333">
        <v>0.14000000000000001</v>
      </c>
      <c r="G78" s="333">
        <v>0.19</v>
      </c>
      <c r="H78" s="333">
        <v>4.28</v>
      </c>
      <c r="I78" s="333">
        <v>4.04</v>
      </c>
      <c r="J78" s="333">
        <v>0.51</v>
      </c>
      <c r="K78" s="333">
        <v>0.62</v>
      </c>
      <c r="L78" s="333">
        <v>3.19</v>
      </c>
      <c r="M78" s="332">
        <v>3.02</v>
      </c>
      <c r="N78" s="328"/>
      <c r="O78" s="328"/>
      <c r="P78" s="328"/>
      <c r="Q78" s="328"/>
      <c r="R78" s="328"/>
      <c r="S78" s="328"/>
    </row>
    <row r="79" spans="1:19" ht="13.5">
      <c r="A79" s="334" t="s">
        <v>212</v>
      </c>
      <c r="B79" s="333">
        <v>0.22</v>
      </c>
      <c r="C79" s="333">
        <v>0.23</v>
      </c>
      <c r="D79" s="333">
        <v>3.64</v>
      </c>
      <c r="E79" s="333">
        <v>3.26</v>
      </c>
      <c r="F79" s="333">
        <v>0.04</v>
      </c>
      <c r="G79" s="333">
        <v>0.06</v>
      </c>
      <c r="H79" s="333">
        <v>10.51</v>
      </c>
      <c r="I79" s="333">
        <v>10.09</v>
      </c>
      <c r="J79" s="333">
        <v>0.19</v>
      </c>
      <c r="K79" s="333">
        <v>0.27</v>
      </c>
      <c r="L79" s="333">
        <v>4.3899999999999997</v>
      </c>
      <c r="M79" s="332">
        <v>4.8899999999999997</v>
      </c>
      <c r="N79" s="328"/>
      <c r="O79" s="328"/>
      <c r="P79" s="328"/>
      <c r="Q79" s="328"/>
      <c r="R79" s="328"/>
      <c r="S79" s="328"/>
    </row>
    <row r="80" spans="1:19" ht="13.5">
      <c r="A80" s="334" t="s">
        <v>211</v>
      </c>
      <c r="B80" s="333">
        <v>0.26</v>
      </c>
      <c r="C80" s="333">
        <v>0.28000000000000003</v>
      </c>
      <c r="D80" s="333">
        <v>1.49</v>
      </c>
      <c r="E80" s="333">
        <v>1.36</v>
      </c>
      <c r="F80" s="333">
        <v>0.03</v>
      </c>
      <c r="G80" s="333">
        <v>0.05</v>
      </c>
      <c r="H80" s="333">
        <v>5.15</v>
      </c>
      <c r="I80" s="333">
        <v>1.52</v>
      </c>
      <c r="J80" s="333">
        <v>0.36</v>
      </c>
      <c r="K80" s="333">
        <v>0.3</v>
      </c>
      <c r="L80" s="333">
        <v>5.71</v>
      </c>
      <c r="M80" s="332">
        <v>6.14</v>
      </c>
      <c r="N80" s="328"/>
      <c r="O80" s="328"/>
      <c r="P80" s="328"/>
      <c r="Q80" s="328"/>
      <c r="R80" s="328"/>
      <c r="S80" s="328"/>
    </row>
    <row r="81" spans="1:19" ht="13.5">
      <c r="A81" s="334" t="s">
        <v>210</v>
      </c>
      <c r="B81" s="333">
        <v>0.31</v>
      </c>
      <c r="C81" s="333">
        <v>0.26</v>
      </c>
      <c r="D81" s="333">
        <v>0.08</v>
      </c>
      <c r="E81" s="333">
        <v>0.09</v>
      </c>
      <c r="F81" s="333">
        <v>0.57999999999999996</v>
      </c>
      <c r="G81" s="333">
        <v>0.53</v>
      </c>
      <c r="H81" s="333">
        <v>0.11</v>
      </c>
      <c r="I81" s="333">
        <v>0.1</v>
      </c>
      <c r="J81" s="333">
        <v>0.08</v>
      </c>
      <c r="K81" s="333">
        <v>0.06</v>
      </c>
      <c r="L81" s="333">
        <v>5.04</v>
      </c>
      <c r="M81" s="332">
        <v>4.7</v>
      </c>
      <c r="N81" s="328"/>
      <c r="O81" s="328"/>
      <c r="P81" s="328"/>
      <c r="Q81" s="328"/>
      <c r="R81" s="328"/>
      <c r="S81" s="328"/>
    </row>
    <row r="82" spans="1:19" ht="13.5">
      <c r="A82" s="334" t="s">
        <v>209</v>
      </c>
      <c r="B82" s="333">
        <v>0.13</v>
      </c>
      <c r="C82" s="333">
        <v>0.12</v>
      </c>
      <c r="D82" s="333">
        <v>0.13</v>
      </c>
      <c r="E82" s="333">
        <v>0.09</v>
      </c>
      <c r="F82" s="333">
        <v>4.97</v>
      </c>
      <c r="G82" s="333">
        <v>5.4</v>
      </c>
      <c r="H82" s="333">
        <v>0.02</v>
      </c>
      <c r="I82" s="333">
        <v>0</v>
      </c>
      <c r="J82" s="333">
        <v>0.11</v>
      </c>
      <c r="K82" s="333">
        <v>0.09</v>
      </c>
      <c r="L82" s="333">
        <v>9.17</v>
      </c>
      <c r="M82" s="332">
        <v>8.65</v>
      </c>
      <c r="N82" s="328"/>
      <c r="O82" s="328"/>
      <c r="P82" s="328"/>
      <c r="Q82" s="328"/>
      <c r="R82" s="328"/>
      <c r="S82" s="328"/>
    </row>
    <row r="83" spans="1:19" ht="13.5">
      <c r="A83" s="334" t="s">
        <v>208</v>
      </c>
      <c r="B83" s="333">
        <v>0.17</v>
      </c>
      <c r="C83" s="333">
        <v>0.22</v>
      </c>
      <c r="D83" s="333">
        <v>0.02</v>
      </c>
      <c r="E83" s="333">
        <v>0.02</v>
      </c>
      <c r="F83" s="333">
        <v>0.03</v>
      </c>
      <c r="G83" s="333">
        <v>0.06</v>
      </c>
      <c r="H83" s="333">
        <v>0</v>
      </c>
      <c r="I83" s="333">
        <v>0</v>
      </c>
      <c r="J83" s="333">
        <v>0.01</v>
      </c>
      <c r="K83" s="333">
        <v>0.02</v>
      </c>
      <c r="L83" s="333">
        <v>5.65</v>
      </c>
      <c r="M83" s="332">
        <v>5.6</v>
      </c>
      <c r="N83" s="328"/>
      <c r="O83" s="328"/>
      <c r="P83" s="328"/>
      <c r="Q83" s="328"/>
      <c r="R83" s="328"/>
      <c r="S83" s="328"/>
    </row>
    <row r="84" spans="1:19" ht="13.5">
      <c r="A84" s="334" t="s">
        <v>207</v>
      </c>
      <c r="B84" s="333">
        <v>0.62</v>
      </c>
      <c r="C84" s="333">
        <v>0.77</v>
      </c>
      <c r="D84" s="333">
        <v>0.01</v>
      </c>
      <c r="E84" s="333">
        <v>0.04</v>
      </c>
      <c r="F84" s="333">
        <v>0.93</v>
      </c>
      <c r="G84" s="333">
        <v>0.38</v>
      </c>
      <c r="H84" s="333">
        <v>0.14000000000000001</v>
      </c>
      <c r="I84" s="333">
        <v>0</v>
      </c>
      <c r="J84" s="333">
        <v>0.56000000000000005</v>
      </c>
      <c r="K84" s="333">
        <v>0.44</v>
      </c>
      <c r="L84" s="333">
        <v>7.62</v>
      </c>
      <c r="M84" s="332">
        <v>7.99</v>
      </c>
      <c r="N84" s="328"/>
      <c r="O84" s="328"/>
      <c r="P84" s="328"/>
      <c r="Q84" s="328"/>
      <c r="R84" s="328"/>
      <c r="S84" s="328"/>
    </row>
    <row r="85" spans="1:19" ht="13.5">
      <c r="A85" s="334" t="s">
        <v>206</v>
      </c>
      <c r="B85" s="333">
        <v>0.19</v>
      </c>
      <c r="C85" s="333">
        <v>0.47</v>
      </c>
      <c r="D85" s="333">
        <v>0</v>
      </c>
      <c r="E85" s="333">
        <v>7.0000000000000007E-2</v>
      </c>
      <c r="F85" s="333">
        <v>1.02</v>
      </c>
      <c r="G85" s="333">
        <v>0.92</v>
      </c>
      <c r="H85" s="333">
        <v>0.02</v>
      </c>
      <c r="I85" s="333">
        <v>0</v>
      </c>
      <c r="J85" s="333">
        <v>1.23</v>
      </c>
      <c r="K85" s="333">
        <v>1.88</v>
      </c>
      <c r="L85" s="333">
        <v>14.37</v>
      </c>
      <c r="M85" s="332">
        <v>12.1</v>
      </c>
      <c r="N85" s="328"/>
      <c r="O85" s="328"/>
      <c r="P85" s="328"/>
      <c r="Q85" s="328"/>
      <c r="R85" s="328"/>
      <c r="S85" s="328"/>
    </row>
    <row r="86" spans="1:19" ht="13.5">
      <c r="A86" s="334" t="s">
        <v>205</v>
      </c>
      <c r="B86" s="333">
        <v>1.6</v>
      </c>
      <c r="C86" s="333">
        <v>4.6399999999999997</v>
      </c>
      <c r="D86" s="333">
        <v>0</v>
      </c>
      <c r="E86" s="333">
        <v>0.26</v>
      </c>
      <c r="F86" s="333">
        <v>0.08</v>
      </c>
      <c r="G86" s="333">
        <v>0.63</v>
      </c>
      <c r="H86" s="333">
        <v>0</v>
      </c>
      <c r="I86" s="333">
        <v>0</v>
      </c>
      <c r="J86" s="333">
        <v>1.78</v>
      </c>
      <c r="K86" s="333">
        <v>0.94</v>
      </c>
      <c r="L86" s="333">
        <v>17.760000000000002</v>
      </c>
      <c r="M86" s="332">
        <v>10.62</v>
      </c>
      <c r="N86" s="328"/>
      <c r="O86" s="328"/>
      <c r="P86" s="328"/>
      <c r="Q86" s="328"/>
      <c r="R86" s="328"/>
      <c r="S86" s="328"/>
    </row>
    <row r="87" spans="1:19" ht="13.5">
      <c r="A87" s="334" t="s">
        <v>204</v>
      </c>
      <c r="B87" s="333">
        <v>1.56</v>
      </c>
      <c r="C87" s="333">
        <v>0.72</v>
      </c>
      <c r="D87" s="333">
        <v>7.0000000000000007E-2</v>
      </c>
      <c r="E87" s="333">
        <v>7.0000000000000007E-2</v>
      </c>
      <c r="F87" s="333">
        <v>1.01</v>
      </c>
      <c r="G87" s="333">
        <v>0.51</v>
      </c>
      <c r="H87" s="333">
        <v>0.31</v>
      </c>
      <c r="I87" s="333">
        <v>0.1</v>
      </c>
      <c r="J87" s="333">
        <v>0.56999999999999995</v>
      </c>
      <c r="K87" s="333">
        <v>1.46</v>
      </c>
      <c r="L87" s="333">
        <v>8.23</v>
      </c>
      <c r="M87" s="332">
        <v>8.83</v>
      </c>
      <c r="N87" s="328"/>
      <c r="O87" s="328"/>
      <c r="P87" s="328"/>
      <c r="Q87" s="328"/>
      <c r="R87" s="328"/>
      <c r="S87" s="328"/>
    </row>
    <row r="88" spans="1:19" ht="13.5">
      <c r="A88" s="334" t="s">
        <v>203</v>
      </c>
      <c r="B88" s="333">
        <v>0.52</v>
      </c>
      <c r="C88" s="333">
        <v>0.51</v>
      </c>
      <c r="D88" s="333">
        <v>0</v>
      </c>
      <c r="E88" s="333">
        <v>0</v>
      </c>
      <c r="F88" s="333">
        <v>7.0000000000000007E-2</v>
      </c>
      <c r="G88" s="333">
        <v>0.05</v>
      </c>
      <c r="H88" s="333">
        <v>0.01</v>
      </c>
      <c r="I88" s="333">
        <v>0</v>
      </c>
      <c r="J88" s="333">
        <v>0</v>
      </c>
      <c r="K88" s="333">
        <v>0.01</v>
      </c>
      <c r="L88" s="333">
        <v>7.59</v>
      </c>
      <c r="M88" s="332">
        <v>7.66</v>
      </c>
      <c r="N88" s="328"/>
      <c r="O88" s="328"/>
      <c r="P88" s="328"/>
      <c r="Q88" s="328"/>
      <c r="R88" s="328"/>
      <c r="S88" s="328"/>
    </row>
    <row r="89" spans="1:19" ht="13.5">
      <c r="A89" s="334" t="s">
        <v>202</v>
      </c>
      <c r="B89" s="333">
        <v>0.53</v>
      </c>
      <c r="C89" s="333">
        <v>0.47</v>
      </c>
      <c r="D89" s="333">
        <v>0.1</v>
      </c>
      <c r="E89" s="333">
        <v>0.2</v>
      </c>
      <c r="F89" s="333">
        <v>0.08</v>
      </c>
      <c r="G89" s="333">
        <v>0.11</v>
      </c>
      <c r="H89" s="333">
        <v>0</v>
      </c>
      <c r="I89" s="333">
        <v>0</v>
      </c>
      <c r="J89" s="333">
        <v>0.01</v>
      </c>
      <c r="K89" s="333">
        <v>0.2</v>
      </c>
      <c r="L89" s="333">
        <v>9.93</v>
      </c>
      <c r="M89" s="332">
        <v>8.99</v>
      </c>
      <c r="N89" s="328"/>
      <c r="O89" s="328"/>
      <c r="P89" s="328"/>
      <c r="Q89" s="328"/>
      <c r="R89" s="328"/>
      <c r="S89" s="328"/>
    </row>
    <row r="90" spans="1:19" ht="13.5">
      <c r="A90" s="334" t="s">
        <v>201</v>
      </c>
      <c r="B90" s="333">
        <v>0.2</v>
      </c>
      <c r="C90" s="333">
        <v>0.22</v>
      </c>
      <c r="D90" s="333">
        <v>0.01</v>
      </c>
      <c r="E90" s="333">
        <v>0.01</v>
      </c>
      <c r="F90" s="333">
        <v>0.01</v>
      </c>
      <c r="G90" s="333">
        <v>0.02</v>
      </c>
      <c r="H90" s="333">
        <v>0</v>
      </c>
      <c r="I90" s="333">
        <v>0</v>
      </c>
      <c r="J90" s="333">
        <v>0.01</v>
      </c>
      <c r="K90" s="333">
        <v>0.03</v>
      </c>
      <c r="L90" s="333">
        <v>4.24</v>
      </c>
      <c r="M90" s="332">
        <v>4.04</v>
      </c>
      <c r="N90" s="328"/>
      <c r="O90" s="328"/>
      <c r="P90" s="328"/>
      <c r="Q90" s="328"/>
      <c r="R90" s="328"/>
      <c r="S90" s="328"/>
    </row>
    <row r="91" spans="1:19" ht="13.5">
      <c r="A91" s="334" t="s">
        <v>200</v>
      </c>
      <c r="B91" s="333">
        <v>0.39</v>
      </c>
      <c r="C91" s="333">
        <v>0.44</v>
      </c>
      <c r="D91" s="333">
        <v>0.02</v>
      </c>
      <c r="E91" s="333">
        <v>0.01</v>
      </c>
      <c r="F91" s="333">
        <v>1.22</v>
      </c>
      <c r="G91" s="333">
        <v>1.63</v>
      </c>
      <c r="H91" s="333">
        <v>0.01</v>
      </c>
      <c r="I91" s="333">
        <v>0.01</v>
      </c>
      <c r="J91" s="333">
        <v>0.15</v>
      </c>
      <c r="K91" s="333">
        <v>0.2</v>
      </c>
      <c r="L91" s="333">
        <v>9.3000000000000007</v>
      </c>
      <c r="M91" s="332">
        <v>8.5500000000000007</v>
      </c>
      <c r="N91" s="328"/>
      <c r="O91" s="328"/>
      <c r="P91" s="328"/>
      <c r="Q91" s="328"/>
      <c r="R91" s="328"/>
      <c r="S91" s="328"/>
    </row>
    <row r="92" spans="1:19" ht="13.5">
      <c r="A92" s="334" t="s">
        <v>199</v>
      </c>
      <c r="B92" s="333">
        <v>0.43</v>
      </c>
      <c r="C92" s="333">
        <v>0.37</v>
      </c>
      <c r="D92" s="333">
        <v>0.01</v>
      </c>
      <c r="E92" s="333">
        <v>0.01</v>
      </c>
      <c r="F92" s="333">
        <v>0.09</v>
      </c>
      <c r="G92" s="333">
        <v>0.12</v>
      </c>
      <c r="H92" s="333">
        <v>0</v>
      </c>
      <c r="I92" s="333">
        <v>0</v>
      </c>
      <c r="J92" s="333">
        <v>7.0000000000000007E-2</v>
      </c>
      <c r="K92" s="333">
        <v>0.01</v>
      </c>
      <c r="L92" s="333">
        <v>7.54</v>
      </c>
      <c r="M92" s="332">
        <v>8.11</v>
      </c>
      <c r="N92" s="328"/>
      <c r="O92" s="328"/>
      <c r="P92" s="328"/>
      <c r="Q92" s="328"/>
      <c r="R92" s="328"/>
      <c r="S92" s="328"/>
    </row>
    <row r="93" spans="1:19" ht="13.5">
      <c r="A93" s="334" t="s">
        <v>242</v>
      </c>
      <c r="B93" s="333">
        <v>0.15</v>
      </c>
      <c r="C93" s="333">
        <v>0.23</v>
      </c>
      <c r="D93" s="333">
        <v>0.15</v>
      </c>
      <c r="E93" s="333">
        <v>0.13</v>
      </c>
      <c r="F93" s="333">
        <v>0.53</v>
      </c>
      <c r="G93" s="333">
        <v>0.67</v>
      </c>
      <c r="H93" s="333">
        <v>0.01</v>
      </c>
      <c r="I93" s="333">
        <v>0</v>
      </c>
      <c r="J93" s="333">
        <v>0.05</v>
      </c>
      <c r="K93" s="333">
        <v>0.03</v>
      </c>
      <c r="L93" s="333">
        <v>5.53</v>
      </c>
      <c r="M93" s="332">
        <v>5.27</v>
      </c>
      <c r="N93" s="328"/>
      <c r="O93" s="328"/>
      <c r="P93" s="328"/>
      <c r="Q93" s="328"/>
      <c r="R93" s="328"/>
      <c r="S93" s="328"/>
    </row>
    <row r="94" spans="1:19" ht="13.5">
      <c r="A94" s="334" t="s">
        <v>241</v>
      </c>
      <c r="B94" s="333">
        <v>0.09</v>
      </c>
      <c r="C94" s="333">
        <v>0.14000000000000001</v>
      </c>
      <c r="D94" s="333">
        <v>0.01</v>
      </c>
      <c r="E94" s="333">
        <v>0</v>
      </c>
      <c r="F94" s="333">
        <v>0</v>
      </c>
      <c r="G94" s="333">
        <v>0.01</v>
      </c>
      <c r="H94" s="333">
        <v>0</v>
      </c>
      <c r="I94" s="333">
        <v>0</v>
      </c>
      <c r="J94" s="333">
        <v>0.01</v>
      </c>
      <c r="K94" s="333">
        <v>0</v>
      </c>
      <c r="L94" s="333">
        <v>6.47</v>
      </c>
      <c r="M94" s="332">
        <v>5.81</v>
      </c>
      <c r="N94" s="328"/>
      <c r="O94" s="328"/>
      <c r="P94" s="328"/>
      <c r="Q94" s="328"/>
      <c r="R94" s="328"/>
      <c r="S94" s="328"/>
    </row>
    <row r="95" spans="1:19" ht="14.25" thickBot="1">
      <c r="A95" s="331"/>
      <c r="B95" s="330"/>
      <c r="C95" s="330"/>
      <c r="D95" s="330"/>
      <c r="E95" s="330"/>
      <c r="F95" s="330"/>
      <c r="G95" s="330"/>
      <c r="H95" s="330"/>
      <c r="I95" s="330"/>
      <c r="J95" s="330"/>
      <c r="K95" s="330"/>
      <c r="L95" s="330"/>
      <c r="M95" s="329"/>
      <c r="N95" s="328"/>
      <c r="O95" s="328"/>
      <c r="P95" s="328"/>
      <c r="Q95" s="328"/>
      <c r="R95" s="328"/>
      <c r="S95" s="328"/>
    </row>
    <row r="96" spans="1:19" ht="14.25" thickBot="1">
      <c r="A96" s="327" t="s">
        <v>240</v>
      </c>
      <c r="B96" s="326">
        <v>0.31</v>
      </c>
      <c r="C96" s="326">
        <v>0.32</v>
      </c>
      <c r="D96" s="326">
        <v>0.91</v>
      </c>
      <c r="E96" s="326">
        <v>0.9</v>
      </c>
      <c r="F96" s="326">
        <v>0.51</v>
      </c>
      <c r="G96" s="326">
        <v>0.56000000000000005</v>
      </c>
      <c r="H96" s="326">
        <v>1.61</v>
      </c>
      <c r="I96" s="326">
        <v>1.41</v>
      </c>
      <c r="J96" s="326">
        <v>0.4</v>
      </c>
      <c r="K96" s="326">
        <v>0.4</v>
      </c>
      <c r="L96" s="326">
        <v>4.91</v>
      </c>
      <c r="M96" s="325">
        <v>4.83</v>
      </c>
      <c r="N96" s="318"/>
      <c r="O96" s="318"/>
      <c r="P96" s="318"/>
      <c r="Q96" s="318"/>
      <c r="R96" s="318"/>
      <c r="S96" s="318"/>
    </row>
    <row r="97" spans="1:9" ht="24" customHeight="1">
      <c r="A97" s="324"/>
      <c r="C97" s="323"/>
      <c r="E97" s="322"/>
      <c r="G97" s="322"/>
    </row>
    <row r="98" spans="1:9" ht="23.25">
      <c r="A98" s="321"/>
      <c r="H98" s="318"/>
      <c r="I98" s="318"/>
    </row>
    <row r="99" spans="1:9">
      <c r="A99" s="320"/>
      <c r="B99" s="318"/>
      <c r="C99" s="318"/>
      <c r="D99" s="318"/>
      <c r="E99" s="318"/>
      <c r="F99" s="318"/>
      <c r="G99" s="318"/>
      <c r="H99" s="318"/>
      <c r="I99" s="318"/>
    </row>
    <row r="100" spans="1:9">
      <c r="A100" s="320"/>
      <c r="B100" s="318"/>
      <c r="C100" s="318"/>
      <c r="D100" s="318"/>
      <c r="E100" s="318"/>
      <c r="F100" s="318"/>
      <c r="G100" s="318"/>
      <c r="H100" s="318"/>
      <c r="I100" s="318"/>
    </row>
    <row r="101" spans="1:9">
      <c r="A101" s="319"/>
      <c r="B101" s="318"/>
      <c r="C101" s="318"/>
      <c r="D101" s="318"/>
      <c r="E101" s="318"/>
      <c r="F101" s="318"/>
      <c r="G101" s="318"/>
      <c r="H101" s="318"/>
      <c r="I101" s="318"/>
    </row>
    <row r="102" spans="1:9">
      <c r="A102" s="319"/>
      <c r="B102" s="318"/>
      <c r="C102" s="318"/>
      <c r="D102" s="318"/>
      <c r="E102" s="318"/>
      <c r="F102" s="318"/>
      <c r="G102" s="318"/>
      <c r="H102" s="318"/>
      <c r="I102" s="318"/>
    </row>
  </sheetData>
  <mergeCells count="17">
    <mergeCell ref="A1:M1"/>
    <mergeCell ref="A3:M3"/>
    <mergeCell ref="A4:I4"/>
    <mergeCell ref="A5:A7"/>
    <mergeCell ref="B5:I5"/>
    <mergeCell ref="B6:C6"/>
    <mergeCell ref="D6:E6"/>
    <mergeCell ref="F6:G6"/>
    <mergeCell ref="H6:I6"/>
    <mergeCell ref="A52:A55"/>
    <mergeCell ref="B52:M52"/>
    <mergeCell ref="B53:C54"/>
    <mergeCell ref="D53:E54"/>
    <mergeCell ref="F53:G54"/>
    <mergeCell ref="H53:I54"/>
    <mergeCell ref="J53:K54"/>
    <mergeCell ref="L53:M54"/>
  </mergeCells>
  <printOptions horizontalCentered="1" verticalCentered="1"/>
  <pageMargins left="0.39370078740157477" right="0.39370078740157477" top="0.39370078740157477" bottom="0.39370078740157477" header="0" footer="0"/>
  <pageSetup paperSize="9" scale="4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pageSetUpPr fitToPage="1"/>
  </sheetPr>
  <dimension ref="A1:M42"/>
  <sheetViews>
    <sheetView showGridLines="0" view="pageBreakPreview" zoomScale="130" zoomScaleNormal="75" zoomScaleSheetLayoutView="130" workbookViewId="0">
      <selection activeCell="A19" sqref="A19"/>
    </sheetView>
  </sheetViews>
  <sheetFormatPr baseColWidth="10" defaultColWidth="8.42578125" defaultRowHeight="12.75"/>
  <cols>
    <col min="1" max="1" width="79.28515625" style="35" customWidth="1"/>
    <col min="2" max="2" width="20.140625" style="40" customWidth="1"/>
    <col min="3" max="5" width="16.7109375" style="40" customWidth="1"/>
    <col min="6" max="6" width="16.7109375" style="36" customWidth="1"/>
    <col min="7" max="7" width="9.28515625" style="35" hidden="1" customWidth="1"/>
    <col min="8" max="8" width="9.28515625" style="35" customWidth="1"/>
    <col min="9" max="9" width="9.85546875" style="43" bestFit="1" customWidth="1"/>
    <col min="10" max="10" width="8.42578125" style="35" customWidth="1"/>
    <col min="11" max="11" width="10.85546875" style="43" bestFit="1" customWidth="1"/>
    <col min="12" max="16384" width="8.42578125" style="35"/>
  </cols>
  <sheetData>
    <row r="1" spans="1:11" s="13" customFormat="1" ht="18.75">
      <c r="A1" s="354" t="s">
        <v>153</v>
      </c>
      <c r="B1" s="354"/>
      <c r="C1" s="354"/>
      <c r="D1" s="354"/>
      <c r="E1" s="354"/>
      <c r="F1" s="354"/>
      <c r="G1" s="46"/>
      <c r="H1" s="43"/>
      <c r="I1" s="24"/>
      <c r="K1" s="24"/>
    </row>
    <row r="2" spans="1:11" ht="13.15" customHeight="1">
      <c r="A2" s="81"/>
      <c r="B2" s="82"/>
      <c r="C2" s="82"/>
      <c r="D2" s="82"/>
      <c r="E2" s="82"/>
      <c r="F2" s="82"/>
      <c r="G2" s="47"/>
      <c r="H2" s="43"/>
    </row>
    <row r="3" spans="1:11" ht="15" customHeight="1">
      <c r="A3" s="373" t="s">
        <v>258</v>
      </c>
      <c r="B3" s="373"/>
      <c r="C3" s="373"/>
      <c r="D3" s="373"/>
      <c r="E3" s="373"/>
      <c r="F3" s="373"/>
      <c r="G3" s="48"/>
      <c r="H3" s="43"/>
      <c r="J3" s="43"/>
      <c r="K3" s="35"/>
    </row>
    <row r="4" spans="1:11" ht="17.25" thickBot="1">
      <c r="A4" s="65"/>
      <c r="B4" s="69"/>
      <c r="C4" s="69"/>
      <c r="D4" s="69"/>
      <c r="E4" s="69"/>
      <c r="F4" s="66"/>
      <c r="G4" s="49"/>
      <c r="H4" s="50"/>
    </row>
    <row r="5" spans="1:11" ht="32.25" customHeight="1">
      <c r="A5" s="365" t="s">
        <v>17</v>
      </c>
      <c r="B5" s="368" t="s">
        <v>1</v>
      </c>
      <c r="C5" s="368"/>
      <c r="D5" s="368" t="s">
        <v>2</v>
      </c>
      <c r="E5" s="368" t="s">
        <v>2</v>
      </c>
      <c r="F5" s="374" t="s">
        <v>186</v>
      </c>
      <c r="G5" s="51"/>
      <c r="H5" s="52"/>
    </row>
    <row r="6" spans="1:11" ht="13.15" customHeight="1">
      <c r="A6" s="366"/>
      <c r="B6" s="369" t="s">
        <v>3</v>
      </c>
      <c r="C6" s="371" t="s">
        <v>43</v>
      </c>
      <c r="D6" s="369" t="s">
        <v>3</v>
      </c>
      <c r="E6" s="371" t="s">
        <v>43</v>
      </c>
      <c r="F6" s="375"/>
      <c r="G6" s="51"/>
      <c r="H6" s="52"/>
    </row>
    <row r="7" spans="1:11" ht="24" customHeight="1" thickBot="1">
      <c r="A7" s="367"/>
      <c r="B7" s="370"/>
      <c r="C7" s="372"/>
      <c r="D7" s="370"/>
      <c r="E7" s="372"/>
      <c r="F7" s="376"/>
      <c r="G7" s="51"/>
      <c r="H7" s="52"/>
      <c r="K7" s="35"/>
    </row>
    <row r="8" spans="1:11" ht="24.75" customHeight="1">
      <c r="A8" s="120" t="s">
        <v>96</v>
      </c>
      <c r="B8" s="121">
        <v>3147</v>
      </c>
      <c r="C8" s="349">
        <v>15.810097965335343</v>
      </c>
      <c r="D8" s="121">
        <v>4165</v>
      </c>
      <c r="E8" s="349">
        <v>17.207188597397234</v>
      </c>
      <c r="F8" s="349">
        <v>33.138236133106439</v>
      </c>
      <c r="G8" s="49"/>
      <c r="H8" s="43"/>
      <c r="J8" s="43"/>
      <c r="K8" s="35"/>
    </row>
    <row r="9" spans="1:11" ht="12.75" customHeight="1">
      <c r="A9" s="90" t="s">
        <v>97</v>
      </c>
      <c r="B9" s="91">
        <v>562</v>
      </c>
      <c r="C9" s="287">
        <v>2.8234112032152727</v>
      </c>
      <c r="D9" s="91">
        <v>881</v>
      </c>
      <c r="E9" s="287">
        <v>3.6397438545755008</v>
      </c>
      <c r="F9" s="287">
        <v>6.5466295505739556</v>
      </c>
      <c r="G9" s="31"/>
      <c r="H9" s="43"/>
      <c r="J9" s="43"/>
      <c r="K9" s="35"/>
    </row>
    <row r="10" spans="1:11" ht="12.75" customHeight="1">
      <c r="A10" s="90" t="s">
        <v>98</v>
      </c>
      <c r="B10" s="91">
        <v>1292</v>
      </c>
      <c r="C10" s="287">
        <v>6.4908314493845767</v>
      </c>
      <c r="D10" s="91">
        <v>1694</v>
      </c>
      <c r="E10" s="287">
        <v>6.9985540177649241</v>
      </c>
      <c r="F10" s="287">
        <v>14.555024935325536</v>
      </c>
      <c r="G10" s="31"/>
      <c r="H10" s="43"/>
      <c r="J10" s="43"/>
      <c r="K10" s="35"/>
    </row>
    <row r="11" spans="1:11" ht="12.75" customHeight="1">
      <c r="A11" s="90" t="s">
        <v>99</v>
      </c>
      <c r="B11" s="91">
        <v>1621</v>
      </c>
      <c r="C11" s="287">
        <v>8.1436824918362216</v>
      </c>
      <c r="D11" s="91">
        <v>2004</v>
      </c>
      <c r="E11" s="287">
        <v>8.2792811402602773</v>
      </c>
      <c r="F11" s="287">
        <v>8.8024895979855007</v>
      </c>
      <c r="G11" s="49"/>
      <c r="H11" s="43"/>
      <c r="J11" s="43"/>
      <c r="K11" s="35"/>
    </row>
    <row r="12" spans="1:11" ht="12.75" customHeight="1">
      <c r="A12" s="90" t="s">
        <v>100</v>
      </c>
      <c r="B12" s="91">
        <v>1563</v>
      </c>
      <c r="C12" s="287">
        <v>7.8522984174830448</v>
      </c>
      <c r="D12" s="91">
        <v>1906</v>
      </c>
      <c r="E12" s="287">
        <v>7.8744061144391653</v>
      </c>
      <c r="F12" s="287">
        <v>8.7836282620028925</v>
      </c>
      <c r="G12" s="49"/>
      <c r="H12" s="43"/>
      <c r="J12" s="43"/>
      <c r="K12" s="35"/>
    </row>
    <row r="13" spans="1:11" ht="12.75" customHeight="1">
      <c r="A13" s="90" t="s">
        <v>101</v>
      </c>
      <c r="B13" s="91">
        <v>350</v>
      </c>
      <c r="C13" s="287">
        <v>1.7583521728208995</v>
      </c>
      <c r="D13" s="91">
        <v>486</v>
      </c>
      <c r="E13" s="287">
        <v>2.007849617847552</v>
      </c>
      <c r="F13" s="287">
        <v>4.032686424756303</v>
      </c>
      <c r="G13" s="49"/>
      <c r="H13" s="43"/>
      <c r="J13" s="43"/>
      <c r="K13" s="35"/>
    </row>
    <row r="14" spans="1:11" ht="12.75" customHeight="1">
      <c r="A14" s="90" t="s">
        <v>102</v>
      </c>
      <c r="B14" s="91">
        <v>10657</v>
      </c>
      <c r="C14" s="287">
        <v>53.539311730720925</v>
      </c>
      <c r="D14" s="91">
        <v>12045</v>
      </c>
      <c r="E14" s="287">
        <v>49.762445775666187</v>
      </c>
      <c r="F14" s="287">
        <v>14.837305607743231</v>
      </c>
      <c r="G14" s="49"/>
      <c r="H14" s="43"/>
      <c r="J14" s="43"/>
      <c r="K14" s="35"/>
    </row>
    <row r="15" spans="1:11" ht="12.75" customHeight="1">
      <c r="A15" s="90" t="s">
        <v>103</v>
      </c>
      <c r="B15" s="91">
        <v>713</v>
      </c>
      <c r="C15" s="287">
        <v>3.5820145692037175</v>
      </c>
      <c r="D15" s="91">
        <v>1024</v>
      </c>
      <c r="E15" s="287">
        <v>4.2305308820491634</v>
      </c>
      <c r="F15" s="287">
        <v>9.3039994885061432</v>
      </c>
      <c r="G15" s="16"/>
      <c r="H15" s="43"/>
      <c r="J15" s="43"/>
      <c r="K15" s="35"/>
    </row>
    <row r="16" spans="1:11" ht="12.75" customHeight="1" thickBot="1">
      <c r="A16" s="122"/>
      <c r="B16" s="123"/>
      <c r="C16" s="124"/>
      <c r="D16" s="125"/>
      <c r="E16" s="124"/>
      <c r="F16" s="126"/>
      <c r="G16" s="16"/>
      <c r="H16" s="43"/>
      <c r="J16" s="43"/>
      <c r="K16" s="35"/>
    </row>
    <row r="17" spans="1:13" ht="12.75" customHeight="1" thickBot="1">
      <c r="A17" s="116" t="s">
        <v>53</v>
      </c>
      <c r="B17" s="117">
        <v>19905</v>
      </c>
      <c r="C17" s="118">
        <v>99.999999999999986</v>
      </c>
      <c r="D17" s="117">
        <v>24205</v>
      </c>
      <c r="E17" s="118">
        <v>100</v>
      </c>
      <c r="F17" s="119">
        <v>100</v>
      </c>
      <c r="H17" s="43"/>
      <c r="J17" s="43"/>
      <c r="K17" s="35"/>
    </row>
    <row r="18" spans="1:13" ht="12.75" customHeight="1">
      <c r="A18" s="96" t="s">
        <v>259</v>
      </c>
      <c r="B18" s="114"/>
      <c r="C18" s="114"/>
      <c r="D18" s="115"/>
      <c r="E18" s="115"/>
      <c r="F18" s="111"/>
      <c r="H18" s="43"/>
      <c r="J18" s="43"/>
      <c r="K18" s="35"/>
    </row>
    <row r="19" spans="1:13" ht="12.75" customHeight="1">
      <c r="A19" s="96" t="s">
        <v>260</v>
      </c>
      <c r="B19" s="110"/>
      <c r="C19" s="111"/>
      <c r="D19" s="110"/>
      <c r="E19" s="111"/>
      <c r="F19" s="111"/>
      <c r="H19" s="43"/>
      <c r="J19" s="43"/>
      <c r="K19" s="35"/>
    </row>
    <row r="20" spans="1:13" ht="13.5" customHeight="1">
      <c r="A20" s="112" t="s">
        <v>184</v>
      </c>
      <c r="B20" s="111"/>
      <c r="C20" s="111"/>
      <c r="D20" s="111"/>
      <c r="E20" s="111"/>
      <c r="F20" s="113"/>
    </row>
    <row r="21" spans="1:13" ht="31.5" customHeight="1">
      <c r="A21" s="67"/>
      <c r="B21" s="68"/>
      <c r="C21" s="68"/>
      <c r="D21" s="69"/>
      <c r="E21" s="69"/>
      <c r="F21" s="65"/>
    </row>
    <row r="22" spans="1:13" ht="12.75" customHeight="1">
      <c r="A22" s="2"/>
      <c r="B22" s="44"/>
      <c r="C22" s="44"/>
      <c r="F22" s="45"/>
    </row>
    <row r="23" spans="1:13" ht="12.75" customHeight="1">
      <c r="A23" s="2"/>
      <c r="B23" s="37"/>
      <c r="C23" s="363"/>
      <c r="D23" s="363"/>
      <c r="E23" s="363"/>
      <c r="F23" s="45"/>
    </row>
    <row r="24" spans="1:13" ht="12.75" customHeight="1">
      <c r="A24" s="2"/>
      <c r="B24" s="38"/>
      <c r="C24" s="38"/>
      <c r="F24" s="45"/>
    </row>
    <row r="25" spans="1:13" ht="12.75" customHeight="1">
      <c r="A25" s="32"/>
      <c r="B25" s="44"/>
      <c r="C25" s="44"/>
      <c r="F25" s="45"/>
    </row>
    <row r="26" spans="1:13" ht="12.75" customHeight="1">
      <c r="A26" s="2"/>
      <c r="B26" s="44"/>
      <c r="C26" s="44"/>
      <c r="F26" s="45"/>
    </row>
    <row r="27" spans="1:13" ht="12.75" customHeight="1">
      <c r="A27" s="2"/>
      <c r="B27" s="39"/>
      <c r="C27" s="364"/>
      <c r="D27" s="364"/>
      <c r="F27" s="45"/>
    </row>
    <row r="28" spans="1:13" ht="12.75" customHeight="1">
      <c r="A28" s="53"/>
      <c r="B28" s="45"/>
      <c r="C28" s="45"/>
      <c r="F28" s="45"/>
    </row>
    <row r="29" spans="1:13" ht="12.75" customHeight="1">
      <c r="A29" s="53"/>
      <c r="B29" s="45"/>
      <c r="C29" s="45"/>
      <c r="F29" s="45"/>
    </row>
    <row r="30" spans="1:13" ht="12.75" customHeight="1">
      <c r="A30"/>
      <c r="F30" s="45"/>
    </row>
    <row r="31" spans="1:13">
      <c r="A31"/>
      <c r="F31" s="45"/>
    </row>
    <row r="32" spans="1:13">
      <c r="A32" s="40"/>
      <c r="B32" s="36"/>
      <c r="C32" s="36"/>
      <c r="D32" s="53"/>
      <c r="E32" s="53"/>
      <c r="F32" s="27"/>
      <c r="G32" s="27"/>
      <c r="H32" s="27"/>
      <c r="I32" s="28"/>
      <c r="J32" s="27"/>
      <c r="K32" s="28"/>
      <c r="L32" s="27"/>
      <c r="M32" s="27"/>
    </row>
    <row r="33" spans="1:6">
      <c r="A33" s="40"/>
      <c r="B33" s="36"/>
      <c r="C33" s="36"/>
      <c r="D33" s="53"/>
      <c r="E33" s="53"/>
      <c r="F33" s="35"/>
    </row>
    <row r="34" spans="1:6">
      <c r="A34" s="40"/>
      <c r="B34" s="36"/>
      <c r="C34" s="36"/>
      <c r="D34" s="53"/>
      <c r="E34" s="53"/>
      <c r="F34" s="35"/>
    </row>
    <row r="35" spans="1:6">
      <c r="A35" s="40"/>
      <c r="B35" s="36"/>
      <c r="C35" s="36"/>
      <c r="D35" s="53"/>
      <c r="E35" s="53"/>
      <c r="F35" s="35"/>
    </row>
    <row r="36" spans="1:6">
      <c r="A36" s="40"/>
      <c r="B36" s="36"/>
      <c r="C36" s="36"/>
      <c r="D36" s="53"/>
      <c r="E36" s="53"/>
      <c r="F36" s="35"/>
    </row>
    <row r="37" spans="1:6">
      <c r="A37" s="40"/>
      <c r="B37" s="36"/>
      <c r="C37" s="36"/>
      <c r="D37" s="53"/>
      <c r="E37" s="53"/>
      <c r="F37" s="35"/>
    </row>
    <row r="38" spans="1:6">
      <c r="A38" s="40"/>
      <c r="B38" s="36"/>
      <c r="C38" s="36"/>
      <c r="D38" s="53"/>
      <c r="E38" s="53"/>
      <c r="F38" s="35"/>
    </row>
    <row r="39" spans="1:6">
      <c r="A39" s="40"/>
      <c r="B39" s="36"/>
      <c r="C39" s="36"/>
      <c r="D39" s="53"/>
      <c r="E39" s="53"/>
      <c r="F39" s="35"/>
    </row>
    <row r="40" spans="1:6">
      <c r="A40" s="40"/>
      <c r="B40" s="36"/>
      <c r="C40" s="36"/>
      <c r="D40" s="53"/>
      <c r="E40" s="53"/>
      <c r="F40" s="35"/>
    </row>
    <row r="41" spans="1:6">
      <c r="A41" s="40"/>
      <c r="B41" s="36"/>
      <c r="C41" s="36"/>
      <c r="D41" s="53"/>
      <c r="E41" s="53"/>
      <c r="F41" s="35"/>
    </row>
    <row r="42" spans="1:6">
      <c r="A42" s="40"/>
      <c r="B42" s="36"/>
      <c r="C42" s="36"/>
      <c r="D42" s="53"/>
      <c r="E42" s="53"/>
      <c r="F42" s="35"/>
    </row>
  </sheetData>
  <mergeCells count="12">
    <mergeCell ref="C23:E23"/>
    <mergeCell ref="C27:D27"/>
    <mergeCell ref="A1:F1"/>
    <mergeCell ref="A5:A7"/>
    <mergeCell ref="D5:E5"/>
    <mergeCell ref="D6:D7"/>
    <mergeCell ref="B6:B7"/>
    <mergeCell ref="C6:C7"/>
    <mergeCell ref="E6:E7"/>
    <mergeCell ref="B5:C5"/>
    <mergeCell ref="A3:F3"/>
    <mergeCell ref="F5:F7"/>
  </mergeCells>
  <phoneticPr fontId="10" type="noConversion"/>
  <hyperlinks>
    <hyperlink ref="A20" r:id="rId1" display="Enlace" xr:uid="{00000000-0004-0000-0100-000000000000}"/>
  </hyperlinks>
  <printOptions horizontalCentered="1" verticalCentered="1"/>
  <pageMargins left="0.39370078740157477" right="0.39370078740157477" top="0.39370078740157477" bottom="0.39370078740157477" header="0" footer="0"/>
  <pageSetup paperSize="9" scale="54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1">
    <pageSetUpPr fitToPage="1"/>
  </sheetPr>
  <dimension ref="A1:J31"/>
  <sheetViews>
    <sheetView showGridLines="0" view="pageBreakPreview" zoomScaleNormal="75" zoomScaleSheetLayoutView="100" workbookViewId="0">
      <selection activeCell="A4" sqref="A4:G4"/>
    </sheetView>
  </sheetViews>
  <sheetFormatPr baseColWidth="10" defaultColWidth="11.42578125" defaultRowHeight="12.75"/>
  <cols>
    <col min="1" max="1" width="74.140625" style="35" customWidth="1"/>
    <col min="2" max="2" width="18.42578125" style="41" customWidth="1"/>
    <col min="3" max="7" width="12.7109375" style="41" customWidth="1"/>
    <col min="8" max="8" width="6.7109375" style="35" customWidth="1"/>
    <col min="9" max="9" width="12.7109375" style="35" customWidth="1"/>
    <col min="10" max="16384" width="11.42578125" style="35"/>
  </cols>
  <sheetData>
    <row r="1" spans="1:10" s="13" customFormat="1" ht="18" customHeight="1">
      <c r="A1" s="354" t="s">
        <v>153</v>
      </c>
      <c r="B1" s="354"/>
      <c r="C1" s="354"/>
      <c r="D1" s="354"/>
      <c r="E1" s="354"/>
      <c r="F1" s="354"/>
      <c r="G1" s="354"/>
    </row>
    <row r="2" spans="1:10" ht="12.75" customHeight="1">
      <c r="A2" s="129"/>
      <c r="B2" s="82"/>
      <c r="C2" s="82"/>
      <c r="D2" s="82"/>
      <c r="E2" s="82"/>
      <c r="F2" s="82"/>
      <c r="G2" s="82"/>
    </row>
    <row r="3" spans="1:10" ht="15" customHeight="1">
      <c r="A3" s="373" t="s">
        <v>180</v>
      </c>
      <c r="B3" s="373"/>
      <c r="C3" s="373"/>
      <c r="D3" s="373"/>
      <c r="E3" s="373"/>
      <c r="F3" s="373"/>
      <c r="G3" s="373"/>
      <c r="H3" s="43"/>
      <c r="I3" s="43"/>
      <c r="J3" s="43"/>
    </row>
    <row r="4" spans="1:10" ht="15" customHeight="1">
      <c r="A4" s="373" t="s">
        <v>263</v>
      </c>
      <c r="B4" s="373"/>
      <c r="C4" s="373"/>
      <c r="D4" s="373"/>
      <c r="E4" s="373"/>
      <c r="F4" s="373"/>
      <c r="G4" s="373"/>
      <c r="H4" s="43"/>
      <c r="I4" s="43"/>
      <c r="J4" s="43"/>
    </row>
    <row r="5" spans="1:10" ht="12.75" customHeight="1" thickBot="1">
      <c r="A5" s="70"/>
      <c r="B5" s="70"/>
      <c r="C5" s="70"/>
      <c r="D5" s="70"/>
      <c r="E5" s="70"/>
      <c r="F5" s="70"/>
      <c r="G5" s="140"/>
      <c r="H5" s="43"/>
      <c r="I5" s="43"/>
      <c r="J5" s="43"/>
    </row>
    <row r="6" spans="1:10" ht="18.75" customHeight="1">
      <c r="A6" s="377" t="s">
        <v>17</v>
      </c>
      <c r="B6" s="379" t="s">
        <v>1</v>
      </c>
      <c r="C6" s="379"/>
      <c r="D6" s="379"/>
      <c r="E6" s="379" t="s">
        <v>2</v>
      </c>
      <c r="F6" s="379"/>
      <c r="G6" s="380"/>
      <c r="I6" s="41"/>
    </row>
    <row r="7" spans="1:10" ht="33" customHeight="1" thickBot="1">
      <c r="A7" s="378"/>
      <c r="B7" s="141">
        <v>2023</v>
      </c>
      <c r="C7" s="141">
        <v>2024</v>
      </c>
      <c r="D7" s="142" t="s">
        <v>262</v>
      </c>
      <c r="E7" s="141">
        <v>2023</v>
      </c>
      <c r="F7" s="141">
        <v>2024</v>
      </c>
      <c r="G7" s="142" t="s">
        <v>262</v>
      </c>
      <c r="H7" s="41"/>
      <c r="I7" s="38"/>
    </row>
    <row r="8" spans="1:10" ht="25.5" customHeight="1">
      <c r="A8" s="130" t="s">
        <v>96</v>
      </c>
      <c r="B8" s="131">
        <v>3244</v>
      </c>
      <c r="C8" s="131">
        <v>3147</v>
      </c>
      <c r="D8" s="132">
        <f t="shared" ref="D8:D15" si="0">((C8-B8)/B8)*100</f>
        <v>-2.990135635018496</v>
      </c>
      <c r="E8" s="131">
        <v>4347</v>
      </c>
      <c r="F8" s="131">
        <v>4165</v>
      </c>
      <c r="G8" s="133">
        <f>((F8-E8)/E8)*100</f>
        <v>-4.1867954911433172</v>
      </c>
      <c r="I8" s="36"/>
    </row>
    <row r="9" spans="1:10" ht="12.75" customHeight="1">
      <c r="A9" s="134" t="s">
        <v>97</v>
      </c>
      <c r="B9" s="83">
        <v>550</v>
      </c>
      <c r="C9" s="83">
        <v>562</v>
      </c>
      <c r="D9" s="84">
        <f t="shared" si="0"/>
        <v>2.1818181818181821</v>
      </c>
      <c r="E9" s="83">
        <v>881</v>
      </c>
      <c r="F9" s="83">
        <v>881</v>
      </c>
      <c r="G9" s="135">
        <f t="shared" ref="G9:G15" si="1">((F9-E9)/E9)*100</f>
        <v>0</v>
      </c>
      <c r="I9" s="38"/>
    </row>
    <row r="10" spans="1:10" ht="12.75" customHeight="1">
      <c r="A10" s="134" t="s">
        <v>98</v>
      </c>
      <c r="B10" s="83">
        <v>1318</v>
      </c>
      <c r="C10" s="83">
        <v>1292</v>
      </c>
      <c r="D10" s="84">
        <f t="shared" si="0"/>
        <v>-1.9726858877086493</v>
      </c>
      <c r="E10" s="83">
        <v>1754</v>
      </c>
      <c r="F10" s="83">
        <v>1694</v>
      </c>
      <c r="G10" s="135">
        <f t="shared" si="1"/>
        <v>-3.4207525655644244</v>
      </c>
      <c r="I10" s="36"/>
    </row>
    <row r="11" spans="1:10" ht="12.75" customHeight="1">
      <c r="A11" s="134" t="s">
        <v>99</v>
      </c>
      <c r="B11" s="83">
        <v>1609</v>
      </c>
      <c r="C11" s="83">
        <v>1621</v>
      </c>
      <c r="D11" s="84">
        <f t="shared" si="0"/>
        <v>0.74580484773151023</v>
      </c>
      <c r="E11" s="83">
        <v>2011</v>
      </c>
      <c r="F11" s="83">
        <v>2004</v>
      </c>
      <c r="G11" s="135">
        <f t="shared" si="1"/>
        <v>-0.34808552958727002</v>
      </c>
      <c r="I11" s="38"/>
    </row>
    <row r="12" spans="1:10" ht="12.75" customHeight="1">
      <c r="A12" s="134" t="s">
        <v>100</v>
      </c>
      <c r="B12" s="83">
        <v>1620</v>
      </c>
      <c r="C12" s="83">
        <v>1563</v>
      </c>
      <c r="D12" s="84">
        <f t="shared" si="0"/>
        <v>-3.5185185185185186</v>
      </c>
      <c r="E12" s="83">
        <v>1990</v>
      </c>
      <c r="F12" s="83">
        <v>1906</v>
      </c>
      <c r="G12" s="135">
        <f t="shared" si="1"/>
        <v>-4.2211055276381906</v>
      </c>
      <c r="I12" s="36"/>
    </row>
    <row r="13" spans="1:10" ht="12.75" customHeight="1">
      <c r="A13" s="134" t="s">
        <v>101</v>
      </c>
      <c r="B13" s="83">
        <v>363</v>
      </c>
      <c r="C13" s="83">
        <v>350</v>
      </c>
      <c r="D13" s="84">
        <f t="shared" si="0"/>
        <v>-3.5812672176308542</v>
      </c>
      <c r="E13" s="83">
        <v>515</v>
      </c>
      <c r="F13" s="83">
        <v>486</v>
      </c>
      <c r="G13" s="135">
        <f t="shared" si="1"/>
        <v>-5.6310679611650478</v>
      </c>
      <c r="I13" s="38"/>
    </row>
    <row r="14" spans="1:10" ht="12.75" customHeight="1">
      <c r="A14" s="134" t="s">
        <v>102</v>
      </c>
      <c r="B14" s="83">
        <v>10924</v>
      </c>
      <c r="C14" s="83">
        <v>10657</v>
      </c>
      <c r="D14" s="84">
        <f t="shared" si="0"/>
        <v>-2.4441596484804102</v>
      </c>
      <c r="E14" s="83">
        <v>12443</v>
      </c>
      <c r="F14" s="83">
        <v>12045</v>
      </c>
      <c r="G14" s="135">
        <f t="shared" si="1"/>
        <v>-3.1985855501084943</v>
      </c>
      <c r="I14" s="38"/>
    </row>
    <row r="15" spans="1:10" ht="12.75" customHeight="1">
      <c r="A15" s="134" t="s">
        <v>103</v>
      </c>
      <c r="B15" s="83">
        <v>716</v>
      </c>
      <c r="C15" s="83">
        <v>713</v>
      </c>
      <c r="D15" s="84">
        <f t="shared" si="0"/>
        <v>-0.41899441340782123</v>
      </c>
      <c r="E15" s="83">
        <v>1028</v>
      </c>
      <c r="F15" s="83">
        <v>1024</v>
      </c>
      <c r="G15" s="135">
        <f t="shared" si="1"/>
        <v>-0.38910505836575876</v>
      </c>
      <c r="I15" s="38"/>
    </row>
    <row r="16" spans="1:10" ht="12.75" customHeight="1" thickBot="1">
      <c r="A16" s="136"/>
      <c r="B16" s="137"/>
      <c r="C16" s="137"/>
      <c r="D16" s="138"/>
      <c r="E16" s="137"/>
      <c r="F16" s="137"/>
      <c r="G16" s="139"/>
      <c r="I16" s="38"/>
    </row>
    <row r="17" spans="1:9" ht="19.5" customHeight="1" thickBot="1">
      <c r="A17" s="144" t="s">
        <v>53</v>
      </c>
      <c r="B17" s="145">
        <v>20344</v>
      </c>
      <c r="C17" s="145">
        <v>19905</v>
      </c>
      <c r="D17" s="146">
        <f>((C17-B17)/B17)*100</f>
        <v>-2.1578843885174988</v>
      </c>
      <c r="E17" s="145">
        <v>24969</v>
      </c>
      <c r="F17" s="145">
        <v>24205</v>
      </c>
      <c r="G17" s="147">
        <f>((F17-E17)/E17)*100</f>
        <v>-3.059794144739477</v>
      </c>
      <c r="I17" s="38"/>
    </row>
    <row r="18" spans="1:9" ht="19.5" customHeight="1">
      <c r="A18" s="86" t="s">
        <v>261</v>
      </c>
      <c r="B18" s="143"/>
      <c r="C18" s="143"/>
      <c r="D18" s="143"/>
      <c r="E18" s="143"/>
      <c r="F18" s="143"/>
      <c r="G18" s="128"/>
      <c r="I18" s="29"/>
    </row>
    <row r="19" spans="1:9" ht="12.75" customHeight="1">
      <c r="A19" s="86" t="s">
        <v>60</v>
      </c>
      <c r="B19" s="127"/>
      <c r="C19" s="127"/>
      <c r="D19" s="128"/>
      <c r="E19" s="127"/>
      <c r="F19" s="127"/>
      <c r="G19" s="128"/>
    </row>
    <row r="20" spans="1:9" ht="12.75" customHeight="1">
      <c r="A20" s="2"/>
      <c r="B20" s="39"/>
      <c r="C20" s="39"/>
      <c r="D20" s="39"/>
      <c r="E20" s="39"/>
    </row>
    <row r="21" spans="1:9" ht="12.75" customHeight="1">
      <c r="A21" s="2"/>
      <c r="B21" s="39"/>
      <c r="C21" s="54"/>
      <c r="D21" s="54"/>
      <c r="E21" s="54"/>
      <c r="F21" s="54"/>
      <c r="G21" s="40"/>
    </row>
    <row r="22" spans="1:9" ht="12.75" customHeight="1">
      <c r="A22" s="2"/>
      <c r="B22" s="44"/>
      <c r="C22" s="44"/>
      <c r="D22" s="45"/>
      <c r="E22" s="45"/>
      <c r="F22" s="40"/>
      <c r="G22" s="40"/>
    </row>
    <row r="23" spans="1:9" ht="12.75" customHeight="1">
      <c r="A23" s="2"/>
      <c r="B23" s="37"/>
      <c r="C23" s="363"/>
      <c r="D23" s="363"/>
      <c r="E23" s="363"/>
      <c r="F23" s="363"/>
      <c r="G23" s="363"/>
    </row>
    <row r="24" spans="1:9" ht="12.75" customHeight="1">
      <c r="A24" s="2"/>
      <c r="B24" s="38"/>
      <c r="C24" s="38"/>
      <c r="D24" s="38"/>
      <c r="E24" s="38"/>
      <c r="F24" s="40"/>
      <c r="G24" s="40"/>
    </row>
    <row r="25" spans="1:9" ht="12.75" customHeight="1">
      <c r="A25" s="32"/>
      <c r="B25" s="44"/>
      <c r="C25" s="44"/>
      <c r="D25" s="45"/>
      <c r="E25" s="45"/>
      <c r="F25" s="40"/>
      <c r="G25" s="40"/>
    </row>
    <row r="26" spans="1:9" ht="12.75" customHeight="1">
      <c r="A26" s="2"/>
      <c r="B26" s="44"/>
      <c r="C26" s="44"/>
      <c r="D26" s="45"/>
      <c r="E26" s="45"/>
      <c r="F26" s="40"/>
      <c r="G26" s="40"/>
    </row>
    <row r="27" spans="1:9" ht="12.75" customHeight="1">
      <c r="A27" s="2"/>
      <c r="B27" s="39"/>
      <c r="C27" s="364"/>
      <c r="D27" s="364"/>
      <c r="E27" s="364"/>
      <c r="F27" s="364"/>
      <c r="G27" s="40"/>
      <c r="H27" s="55"/>
    </row>
    <row r="28" spans="1:9" ht="12.75" customHeight="1">
      <c r="A28" s="53"/>
      <c r="B28" s="45"/>
      <c r="C28" s="45"/>
      <c r="F28" s="40"/>
      <c r="G28" s="40"/>
      <c r="H28" s="55"/>
    </row>
    <row r="31" spans="1:9">
      <c r="A31" s="30"/>
    </row>
  </sheetData>
  <mergeCells count="8">
    <mergeCell ref="C23:G23"/>
    <mergeCell ref="C27:F27"/>
    <mergeCell ref="A1:G1"/>
    <mergeCell ref="A6:A7"/>
    <mergeCell ref="B6:D6"/>
    <mergeCell ref="E6:G6"/>
    <mergeCell ref="A3:G3"/>
    <mergeCell ref="A4:G4"/>
  </mergeCells>
  <phoneticPr fontId="10" type="noConversion"/>
  <printOptions horizontalCentered="1" verticalCentered="1"/>
  <pageMargins left="0.39370078740157477" right="0.39370078740157477" top="0.39370078740157477" bottom="0.39370078740157477" header="0" footer="0"/>
  <pageSetup paperSize="9" scale="5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2">
    <pageSetUpPr fitToPage="1"/>
  </sheetPr>
  <dimension ref="A1:R25"/>
  <sheetViews>
    <sheetView showGridLines="0" view="pageBreakPreview" zoomScale="115" zoomScaleNormal="75" zoomScaleSheetLayoutView="115" workbookViewId="0">
      <selection activeCell="H21" sqref="H21"/>
    </sheetView>
  </sheetViews>
  <sheetFormatPr baseColWidth="10" defaultColWidth="11.42578125" defaultRowHeight="12.75"/>
  <cols>
    <col min="1" max="1" width="72" style="35" customWidth="1"/>
    <col min="2" max="7" width="15.7109375" style="41" customWidth="1"/>
    <col min="8" max="9" width="15.7109375" style="35" customWidth="1"/>
    <col min="10" max="10" width="10.28515625" style="35" customWidth="1"/>
    <col min="11" max="11" width="4.5703125" style="43" bestFit="1" customWidth="1"/>
    <col min="12" max="12" width="6.5703125" style="43" customWidth="1"/>
    <col min="13" max="13" width="4.5703125" style="43" bestFit="1" customWidth="1"/>
    <col min="14" max="14" width="5.85546875" style="43" customWidth="1"/>
    <col min="15" max="15" width="4.5703125" style="43" bestFit="1" customWidth="1"/>
    <col min="16" max="16" width="6.5703125" style="43" bestFit="1" customWidth="1"/>
    <col min="17" max="17" width="4.5703125" style="43" bestFit="1" customWidth="1"/>
    <col min="18" max="18" width="6.5703125" style="43" bestFit="1" customWidth="1"/>
    <col min="19" max="16384" width="11.42578125" style="35"/>
  </cols>
  <sheetData>
    <row r="1" spans="1:18" s="13" customFormat="1" ht="18" customHeight="1">
      <c r="A1" s="354" t="s">
        <v>153</v>
      </c>
      <c r="B1" s="354"/>
      <c r="C1" s="354"/>
      <c r="D1" s="354"/>
      <c r="E1" s="354"/>
      <c r="F1" s="354"/>
      <c r="G1" s="354"/>
      <c r="H1" s="354"/>
      <c r="I1" s="354"/>
      <c r="J1" s="35"/>
      <c r="K1" s="43"/>
      <c r="L1" s="43"/>
      <c r="M1" s="24"/>
      <c r="N1" s="24"/>
      <c r="O1" s="24"/>
      <c r="P1" s="24"/>
      <c r="Q1" s="24"/>
      <c r="R1" s="24"/>
    </row>
    <row r="2" spans="1:18" ht="12.75" customHeight="1">
      <c r="A2" s="129"/>
      <c r="B2" s="82"/>
      <c r="C2" s="82"/>
      <c r="D2" s="82"/>
      <c r="E2" s="82"/>
      <c r="F2" s="82"/>
      <c r="G2" s="82"/>
      <c r="H2" s="129"/>
      <c r="I2" s="129"/>
    </row>
    <row r="3" spans="1:18" ht="15" customHeight="1">
      <c r="A3" s="373" t="s">
        <v>179</v>
      </c>
      <c r="B3" s="373"/>
      <c r="C3" s="373"/>
      <c r="D3" s="373"/>
      <c r="E3" s="373"/>
      <c r="F3" s="373"/>
      <c r="G3" s="373"/>
      <c r="H3" s="373"/>
      <c r="I3" s="373"/>
      <c r="J3" s="43"/>
      <c r="K3" s="35"/>
      <c r="L3" s="35"/>
      <c r="M3" s="35"/>
      <c r="N3" s="35"/>
      <c r="O3" s="35"/>
      <c r="P3" s="35"/>
      <c r="Q3" s="35"/>
      <c r="R3" s="35"/>
    </row>
    <row r="4" spans="1:18" ht="15" customHeight="1">
      <c r="A4" s="373" t="s">
        <v>264</v>
      </c>
      <c r="B4" s="373"/>
      <c r="C4" s="373"/>
      <c r="D4" s="373"/>
      <c r="E4" s="373"/>
      <c r="F4" s="373"/>
      <c r="G4" s="373"/>
      <c r="H4" s="373"/>
      <c r="I4" s="373"/>
      <c r="J4" s="43"/>
      <c r="K4" s="35"/>
      <c r="L4" s="35"/>
      <c r="M4" s="35"/>
      <c r="N4" s="35"/>
      <c r="O4" s="35"/>
      <c r="P4" s="35"/>
      <c r="Q4" s="35"/>
      <c r="R4" s="35"/>
    </row>
    <row r="5" spans="1:18" ht="12.75" customHeight="1" thickBot="1">
      <c r="A5" s="162"/>
      <c r="B5" s="162"/>
      <c r="C5" s="162"/>
      <c r="D5" s="162"/>
      <c r="E5" s="162"/>
      <c r="F5" s="162"/>
      <c r="G5" s="163"/>
      <c r="H5" s="164"/>
      <c r="I5" s="164"/>
      <c r="J5" s="43"/>
      <c r="K5" s="35"/>
      <c r="L5" s="35"/>
      <c r="M5" s="35"/>
      <c r="N5" s="35"/>
      <c r="O5" s="35"/>
      <c r="P5" s="35"/>
      <c r="Q5" s="35"/>
      <c r="R5" s="35"/>
    </row>
    <row r="6" spans="1:18" ht="39.75" customHeight="1">
      <c r="A6" s="377" t="s">
        <v>17</v>
      </c>
      <c r="B6" s="381" t="s">
        <v>82</v>
      </c>
      <c r="C6" s="381"/>
      <c r="D6" s="381" t="s">
        <v>41</v>
      </c>
      <c r="E6" s="381"/>
      <c r="F6" s="381" t="s">
        <v>42</v>
      </c>
      <c r="G6" s="381"/>
      <c r="H6" s="381" t="s">
        <v>18</v>
      </c>
      <c r="I6" s="382"/>
    </row>
    <row r="7" spans="1:18" ht="33.75" customHeight="1" thickBot="1">
      <c r="A7" s="378"/>
      <c r="B7" s="165" t="s">
        <v>3</v>
      </c>
      <c r="C7" s="166" t="s">
        <v>19</v>
      </c>
      <c r="D7" s="165" t="s">
        <v>3</v>
      </c>
      <c r="E7" s="166" t="s">
        <v>19</v>
      </c>
      <c r="F7" s="165" t="s">
        <v>3</v>
      </c>
      <c r="G7" s="166" t="s">
        <v>19</v>
      </c>
      <c r="H7" s="165" t="s">
        <v>16</v>
      </c>
      <c r="I7" s="167" t="s">
        <v>19</v>
      </c>
      <c r="J7" s="41"/>
    </row>
    <row r="8" spans="1:18" ht="22.5" customHeight="1">
      <c r="A8" s="120" t="s">
        <v>96</v>
      </c>
      <c r="B8" s="153">
        <v>2913</v>
      </c>
      <c r="C8" s="154">
        <f>B8*100/$B$17</f>
        <v>15.223412594721713</v>
      </c>
      <c r="D8" s="153">
        <v>157</v>
      </c>
      <c r="E8" s="154">
        <f>D8*100/$D$17</f>
        <v>28.390596745027125</v>
      </c>
      <c r="F8" s="155">
        <v>77</v>
      </c>
      <c r="G8" s="154">
        <f>F8*100/$F$17</f>
        <v>35.483870967741936</v>
      </c>
      <c r="H8" s="155">
        <v>3147</v>
      </c>
      <c r="I8" s="156">
        <f>H8*100/$H$17</f>
        <v>15.810097965335343</v>
      </c>
      <c r="J8" s="42"/>
    </row>
    <row r="9" spans="1:18" ht="14.1" customHeight="1">
      <c r="A9" s="90" t="s">
        <v>97</v>
      </c>
      <c r="B9" s="157">
        <v>486</v>
      </c>
      <c r="C9" s="158">
        <f t="shared" ref="C9:C15" si="0">B9*100/$B$17</f>
        <v>2.5398484452573817</v>
      </c>
      <c r="D9" s="157">
        <v>55</v>
      </c>
      <c r="E9" s="158">
        <f t="shared" ref="E9:E15" si="1">D9*100/$D$17</f>
        <v>9.9457504520795652</v>
      </c>
      <c r="F9" s="97">
        <v>21</v>
      </c>
      <c r="G9" s="92">
        <f t="shared" ref="G9:G15" si="2">F9*100/$F$17</f>
        <v>9.67741935483871</v>
      </c>
      <c r="H9" s="97">
        <v>562</v>
      </c>
      <c r="I9" s="159">
        <f t="shared" ref="I9:I15" si="3">H9*100/$H$17</f>
        <v>2.8234112032152727</v>
      </c>
      <c r="J9" s="42"/>
    </row>
    <row r="10" spans="1:18" ht="14.1" customHeight="1">
      <c r="A10" s="90" t="s">
        <v>98</v>
      </c>
      <c r="B10" s="157">
        <v>1167</v>
      </c>
      <c r="C10" s="158">
        <f t="shared" si="0"/>
        <v>6.0987718839822316</v>
      </c>
      <c r="D10" s="157">
        <v>89</v>
      </c>
      <c r="E10" s="158">
        <f t="shared" si="1"/>
        <v>16.094032549728752</v>
      </c>
      <c r="F10" s="97">
        <v>36</v>
      </c>
      <c r="G10" s="92">
        <f t="shared" si="2"/>
        <v>16.589861751152075</v>
      </c>
      <c r="H10" s="97">
        <v>1292</v>
      </c>
      <c r="I10" s="159">
        <f t="shared" si="3"/>
        <v>6.4908314493845767</v>
      </c>
      <c r="J10" s="42"/>
    </row>
    <row r="11" spans="1:18" ht="14.1" customHeight="1">
      <c r="A11" s="90" t="s">
        <v>99</v>
      </c>
      <c r="B11" s="157">
        <v>1589</v>
      </c>
      <c r="C11" s="158">
        <f t="shared" si="0"/>
        <v>8.3041546903579828</v>
      </c>
      <c r="D11" s="157">
        <v>23</v>
      </c>
      <c r="E11" s="158">
        <f t="shared" si="1"/>
        <v>4.1591320072332731</v>
      </c>
      <c r="F11" s="97">
        <v>9</v>
      </c>
      <c r="G11" s="92">
        <f t="shared" si="2"/>
        <v>4.1474654377880187</v>
      </c>
      <c r="H11" s="97">
        <v>1621</v>
      </c>
      <c r="I11" s="159">
        <f t="shared" si="3"/>
        <v>8.1436824918362216</v>
      </c>
      <c r="J11" s="42"/>
    </row>
    <row r="12" spans="1:18" ht="14.1" customHeight="1">
      <c r="A12" s="90" t="s">
        <v>100</v>
      </c>
      <c r="B12" s="157">
        <v>1499</v>
      </c>
      <c r="C12" s="158">
        <f t="shared" si="0"/>
        <v>7.83381238568069</v>
      </c>
      <c r="D12" s="157">
        <v>38</v>
      </c>
      <c r="E12" s="158">
        <f t="shared" si="1"/>
        <v>6.8716094032549728</v>
      </c>
      <c r="F12" s="97">
        <v>26</v>
      </c>
      <c r="G12" s="92">
        <f>F12*100/$F$17</f>
        <v>11.981566820276498</v>
      </c>
      <c r="H12" s="97">
        <v>1563</v>
      </c>
      <c r="I12" s="159">
        <f t="shared" si="3"/>
        <v>7.8522984174830448</v>
      </c>
      <c r="J12" s="42"/>
    </row>
    <row r="13" spans="1:18" ht="14.1" customHeight="1">
      <c r="A13" s="90" t="s">
        <v>101</v>
      </c>
      <c r="B13" s="157">
        <v>335</v>
      </c>
      <c r="C13" s="158">
        <f t="shared" si="0"/>
        <v>1.7507185785210349</v>
      </c>
      <c r="D13" s="157">
        <v>7</v>
      </c>
      <c r="E13" s="158">
        <f t="shared" si="1"/>
        <v>1.2658227848101267</v>
      </c>
      <c r="F13" s="97">
        <v>8</v>
      </c>
      <c r="G13" s="92">
        <f t="shared" si="2"/>
        <v>3.6866359447004609</v>
      </c>
      <c r="H13" s="97">
        <v>350</v>
      </c>
      <c r="I13" s="159">
        <f t="shared" si="3"/>
        <v>1.7583521728208993</v>
      </c>
      <c r="J13" s="42"/>
    </row>
    <row r="14" spans="1:18" ht="14.1" customHeight="1">
      <c r="A14" s="90" t="s">
        <v>102</v>
      </c>
      <c r="B14" s="157">
        <v>10494</v>
      </c>
      <c r="C14" s="158">
        <f t="shared" si="0"/>
        <v>54.841912725372353</v>
      </c>
      <c r="D14" s="157">
        <v>134</v>
      </c>
      <c r="E14" s="158">
        <f t="shared" si="1"/>
        <v>24.231464737793853</v>
      </c>
      <c r="F14" s="97">
        <v>29</v>
      </c>
      <c r="G14" s="92">
        <f t="shared" si="2"/>
        <v>13.364055299539171</v>
      </c>
      <c r="H14" s="97">
        <v>10657</v>
      </c>
      <c r="I14" s="159">
        <f t="shared" si="3"/>
        <v>53.539311730720925</v>
      </c>
      <c r="J14" s="42"/>
    </row>
    <row r="15" spans="1:18" ht="14.1" customHeight="1">
      <c r="A15" s="90" t="s">
        <v>103</v>
      </c>
      <c r="B15" s="157">
        <v>652</v>
      </c>
      <c r="C15" s="158">
        <f t="shared" si="0"/>
        <v>3.407368696106611</v>
      </c>
      <c r="D15" s="157">
        <v>50</v>
      </c>
      <c r="E15" s="158">
        <f t="shared" si="1"/>
        <v>9.0415913200723335</v>
      </c>
      <c r="F15" s="97">
        <v>11</v>
      </c>
      <c r="G15" s="92">
        <f t="shared" si="2"/>
        <v>5.0691244239631335</v>
      </c>
      <c r="H15" s="97">
        <v>713</v>
      </c>
      <c r="I15" s="159">
        <f t="shared" si="3"/>
        <v>3.5820145692037175</v>
      </c>
      <c r="J15" s="42"/>
    </row>
    <row r="16" spans="1:18" ht="12.75" customHeight="1" thickBot="1">
      <c r="A16" s="122"/>
      <c r="B16" s="160"/>
      <c r="C16" s="124"/>
      <c r="D16" s="160"/>
      <c r="E16" s="124"/>
      <c r="F16" s="160"/>
      <c r="G16" s="124"/>
      <c r="H16" s="160"/>
      <c r="I16" s="161"/>
      <c r="J16" s="42"/>
    </row>
    <row r="17" spans="1:10" ht="16.149999999999999" customHeight="1" thickBot="1">
      <c r="A17" s="150" t="s">
        <v>53</v>
      </c>
      <c r="B17" s="151">
        <v>19135</v>
      </c>
      <c r="C17" s="152">
        <f>SUM(C8:C15)</f>
        <v>100.00000000000001</v>
      </c>
      <c r="D17" s="151">
        <v>553</v>
      </c>
      <c r="E17" s="152">
        <f>SUM(E8:E15)</f>
        <v>100</v>
      </c>
      <c r="F17" s="151">
        <v>217</v>
      </c>
      <c r="G17" s="152">
        <f>SUM(G8:G15)</f>
        <v>100</v>
      </c>
      <c r="H17" s="151">
        <v>19905</v>
      </c>
      <c r="I17" s="152">
        <f>SUM(I8:I15)</f>
        <v>100</v>
      </c>
      <c r="J17" s="42"/>
    </row>
    <row r="18" spans="1:10" ht="21.75" customHeight="1">
      <c r="A18" s="148" t="s">
        <v>261</v>
      </c>
      <c r="B18" s="148"/>
      <c r="C18" s="148"/>
      <c r="D18" s="148"/>
      <c r="E18" s="148"/>
      <c r="F18" s="148"/>
      <c r="G18" s="148"/>
      <c r="H18" s="148"/>
      <c r="I18" s="148"/>
    </row>
    <row r="19" spans="1:10" ht="13.5">
      <c r="A19" s="96" t="s">
        <v>61</v>
      </c>
      <c r="B19" s="148"/>
      <c r="C19" s="148"/>
      <c r="D19" s="148"/>
      <c r="E19" s="148"/>
      <c r="F19" s="148"/>
      <c r="G19" s="148"/>
      <c r="H19" s="148"/>
      <c r="I19" s="148"/>
    </row>
    <row r="20" spans="1:10" ht="13.5">
      <c r="A20" s="94" t="s">
        <v>83</v>
      </c>
      <c r="B20" s="149"/>
      <c r="C20" s="149"/>
      <c r="D20" s="96"/>
      <c r="E20" s="96"/>
      <c r="F20" s="109"/>
      <c r="G20" s="109"/>
      <c r="H20" s="94"/>
      <c r="I20" s="94"/>
    </row>
    <row r="21" spans="1:10">
      <c r="A21" s="2"/>
      <c r="B21" s="38"/>
      <c r="C21" s="38"/>
      <c r="D21" s="38"/>
      <c r="E21" s="38"/>
      <c r="F21" s="40"/>
      <c r="G21" s="40"/>
    </row>
    <row r="22" spans="1:10" ht="15.75">
      <c r="A22" s="33"/>
      <c r="B22" s="44"/>
      <c r="C22" s="44"/>
      <c r="D22" s="45"/>
      <c r="E22" s="45"/>
      <c r="F22" s="40"/>
      <c r="G22" s="40"/>
    </row>
    <row r="23" spans="1:10">
      <c r="A23" s="2"/>
      <c r="B23" s="44"/>
      <c r="C23" s="44"/>
      <c r="D23" s="45"/>
      <c r="E23" s="45"/>
      <c r="F23" s="40"/>
      <c r="G23" s="40"/>
    </row>
    <row r="24" spans="1:10" ht="12.75" customHeight="1">
      <c r="A24" s="2"/>
      <c r="B24" s="39"/>
      <c r="C24" s="364"/>
      <c r="D24" s="364"/>
      <c r="E24" s="364"/>
      <c r="F24" s="364"/>
      <c r="G24" s="40"/>
    </row>
    <row r="25" spans="1:10">
      <c r="A25" s="53"/>
      <c r="B25" s="45"/>
      <c r="C25" s="45"/>
      <c r="F25" s="40"/>
      <c r="G25" s="40"/>
    </row>
  </sheetData>
  <mergeCells count="9">
    <mergeCell ref="C24:F24"/>
    <mergeCell ref="A4:I4"/>
    <mergeCell ref="A1:I1"/>
    <mergeCell ref="B6:C6"/>
    <mergeCell ref="D6:E6"/>
    <mergeCell ref="F6:G6"/>
    <mergeCell ref="A3:I3"/>
    <mergeCell ref="A6:A7"/>
    <mergeCell ref="H6:I6"/>
  </mergeCells>
  <phoneticPr fontId="10" type="noConversion"/>
  <printOptions horizontalCentered="1" verticalCentered="1"/>
  <pageMargins left="0.39370078740157477" right="0.39370078740157477" top="0.39370078740157477" bottom="0.39370078740157477" header="0" footer="0"/>
  <pageSetup paperSize="9" scale="4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5B66A-DC9F-4A41-8D3D-7ADF5E52C6D9}">
  <sheetPr codeName="Hoja5">
    <pageSetUpPr fitToPage="1"/>
  </sheetPr>
  <dimension ref="A1:K89"/>
  <sheetViews>
    <sheetView showGridLines="0" view="pageBreakPreview" zoomScaleNormal="75" zoomScaleSheetLayoutView="100" workbookViewId="0">
      <selection activeCell="D25" sqref="D25"/>
    </sheetView>
  </sheetViews>
  <sheetFormatPr baseColWidth="10" defaultRowHeight="15" customHeight="1"/>
  <cols>
    <col min="1" max="1" width="71.85546875" bestFit="1" customWidth="1"/>
    <col min="2" max="11" width="18.42578125" style="60" customWidth="1"/>
    <col min="12" max="12" width="2.140625" customWidth="1"/>
  </cols>
  <sheetData>
    <row r="1" spans="1:11" ht="18.75">
      <c r="A1" s="383" t="s">
        <v>153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</row>
    <row r="2" spans="1:11" ht="13.5">
      <c r="A2" s="174"/>
      <c r="B2" s="174"/>
      <c r="C2" s="174"/>
      <c r="D2" s="174"/>
      <c r="E2" s="174"/>
      <c r="F2" s="174"/>
      <c r="G2" s="174"/>
      <c r="H2" s="175"/>
      <c r="I2" s="175"/>
      <c r="J2" s="175"/>
      <c r="K2" s="175"/>
    </row>
    <row r="3" spans="1:11" ht="15.75">
      <c r="A3" s="384" t="s">
        <v>265</v>
      </c>
      <c r="B3" s="384"/>
      <c r="C3" s="384"/>
      <c r="D3" s="384"/>
      <c r="E3" s="384"/>
      <c r="F3" s="384"/>
      <c r="G3" s="384"/>
      <c r="H3" s="384"/>
      <c r="I3" s="384"/>
      <c r="J3" s="384"/>
      <c r="K3" s="384"/>
    </row>
    <row r="4" spans="1:11" ht="18.75" thickBot="1">
      <c r="A4" s="75"/>
      <c r="B4" s="75"/>
      <c r="C4" s="75"/>
      <c r="D4" s="75"/>
      <c r="E4" s="75"/>
      <c r="F4" s="75"/>
      <c r="G4" s="75"/>
      <c r="H4" s="75"/>
      <c r="I4" s="74"/>
      <c r="J4" s="74"/>
      <c r="K4" s="74"/>
    </row>
    <row r="5" spans="1:11" ht="39" customHeight="1">
      <c r="A5" s="385" t="s">
        <v>17</v>
      </c>
      <c r="B5" s="170" t="s">
        <v>134</v>
      </c>
      <c r="C5" s="170" t="s">
        <v>105</v>
      </c>
      <c r="D5" s="170" t="s">
        <v>135</v>
      </c>
      <c r="E5" s="170" t="s">
        <v>136</v>
      </c>
      <c r="F5" s="170" t="s">
        <v>137</v>
      </c>
      <c r="G5" s="170" t="s">
        <v>138</v>
      </c>
      <c r="H5" s="170" t="s">
        <v>107</v>
      </c>
      <c r="I5" s="170" t="s">
        <v>20</v>
      </c>
      <c r="J5" s="170" t="s">
        <v>108</v>
      </c>
      <c r="K5" s="171" t="s">
        <v>139</v>
      </c>
    </row>
    <row r="6" spans="1:11" thickBot="1">
      <c r="A6" s="386"/>
      <c r="B6" s="172" t="s">
        <v>1</v>
      </c>
      <c r="C6" s="172" t="s">
        <v>58</v>
      </c>
      <c r="D6" s="172" t="s">
        <v>58</v>
      </c>
      <c r="E6" s="172" t="s">
        <v>58</v>
      </c>
      <c r="F6" s="172" t="s">
        <v>58</v>
      </c>
      <c r="G6" s="172" t="s">
        <v>58</v>
      </c>
      <c r="H6" s="172" t="s">
        <v>58</v>
      </c>
      <c r="I6" s="172" t="s">
        <v>58</v>
      </c>
      <c r="J6" s="172" t="s">
        <v>140</v>
      </c>
      <c r="K6" s="173" t="s">
        <v>140</v>
      </c>
    </row>
    <row r="7" spans="1:11" ht="12.75" customHeight="1">
      <c r="A7" s="168"/>
      <c r="B7" s="155"/>
      <c r="C7" s="155"/>
      <c r="D7" s="155"/>
      <c r="E7" s="155"/>
      <c r="F7" s="155"/>
      <c r="G7" s="155"/>
      <c r="H7" s="155"/>
      <c r="I7" s="155"/>
      <c r="J7" s="430"/>
      <c r="K7" s="430"/>
    </row>
    <row r="8" spans="1:11" s="9" customFormat="1" ht="22.5" customHeight="1">
      <c r="A8" s="169" t="s">
        <v>141</v>
      </c>
      <c r="B8" s="431">
        <v>25429</v>
      </c>
      <c r="C8" s="431">
        <v>121672374</v>
      </c>
      <c r="D8" s="431">
        <v>116522100</v>
      </c>
      <c r="E8" s="431">
        <v>21930042</v>
      </c>
      <c r="F8" s="431">
        <v>9482963</v>
      </c>
      <c r="G8" s="431">
        <v>102945822</v>
      </c>
      <c r="H8" s="431">
        <v>4158150</v>
      </c>
      <c r="I8" s="431">
        <v>12447079</v>
      </c>
      <c r="J8" s="431">
        <v>419172</v>
      </c>
      <c r="K8" s="431">
        <v>402508</v>
      </c>
    </row>
    <row r="9" spans="1:11" ht="21.75" customHeight="1">
      <c r="A9" s="432" t="s">
        <v>142</v>
      </c>
      <c r="B9" s="97">
        <v>3481</v>
      </c>
      <c r="C9" s="97">
        <v>33218159</v>
      </c>
      <c r="D9" s="97">
        <v>31805047</v>
      </c>
      <c r="E9" s="97">
        <v>5761113</v>
      </c>
      <c r="F9" s="97">
        <v>2127640</v>
      </c>
      <c r="G9" s="97">
        <v>28074483</v>
      </c>
      <c r="H9" s="97">
        <v>1129138</v>
      </c>
      <c r="I9" s="97">
        <v>3633472</v>
      </c>
      <c r="J9" s="97">
        <v>118340</v>
      </c>
      <c r="K9" s="97">
        <v>116463</v>
      </c>
    </row>
    <row r="10" spans="1:11" ht="13.5">
      <c r="A10" s="432" t="s">
        <v>143</v>
      </c>
      <c r="B10" s="97">
        <v>580</v>
      </c>
      <c r="C10" s="97">
        <v>7498372</v>
      </c>
      <c r="D10" s="97">
        <v>6961859</v>
      </c>
      <c r="E10" s="97">
        <v>1196439</v>
      </c>
      <c r="F10" s="97">
        <v>440398</v>
      </c>
      <c r="G10" s="97">
        <v>6508806</v>
      </c>
      <c r="H10" s="97">
        <v>208812</v>
      </c>
      <c r="I10" s="97">
        <v>756041</v>
      </c>
      <c r="J10" s="97">
        <v>26042</v>
      </c>
      <c r="K10" s="97">
        <v>25815</v>
      </c>
    </row>
    <row r="11" spans="1:11" ht="13.5">
      <c r="A11" s="432" t="s">
        <v>144</v>
      </c>
      <c r="B11" s="97">
        <v>1440</v>
      </c>
      <c r="C11" s="97">
        <v>11725383</v>
      </c>
      <c r="D11" s="97">
        <v>11371832</v>
      </c>
      <c r="E11" s="97">
        <v>2084397</v>
      </c>
      <c r="F11" s="97">
        <v>880630</v>
      </c>
      <c r="G11" s="97">
        <v>9853124</v>
      </c>
      <c r="H11" s="97">
        <v>464813</v>
      </c>
      <c r="I11" s="97">
        <v>1203767</v>
      </c>
      <c r="J11" s="97">
        <v>43615</v>
      </c>
      <c r="K11" s="97">
        <v>42776</v>
      </c>
    </row>
    <row r="12" spans="1:11" ht="13.5">
      <c r="A12" s="432" t="s">
        <v>145</v>
      </c>
      <c r="B12" s="97">
        <v>1701</v>
      </c>
      <c r="C12" s="97">
        <v>12229649</v>
      </c>
      <c r="D12" s="97">
        <v>11393473</v>
      </c>
      <c r="E12" s="97">
        <v>955671</v>
      </c>
      <c r="F12" s="97">
        <v>458545</v>
      </c>
      <c r="G12" s="97">
        <v>11923710</v>
      </c>
      <c r="H12" s="97">
        <v>311689</v>
      </c>
      <c r="I12" s="97">
        <v>497126</v>
      </c>
      <c r="J12" s="97">
        <v>15074</v>
      </c>
      <c r="K12" s="97">
        <v>14291</v>
      </c>
    </row>
    <row r="13" spans="1:11" ht="13.5">
      <c r="A13" s="432" t="s">
        <v>146</v>
      </c>
      <c r="B13" s="97">
        <v>1722</v>
      </c>
      <c r="C13" s="97">
        <v>10663185</v>
      </c>
      <c r="D13" s="97">
        <v>10152800</v>
      </c>
      <c r="E13" s="97">
        <v>1700457</v>
      </c>
      <c r="F13" s="97">
        <v>589613</v>
      </c>
      <c r="G13" s="97">
        <v>9174704</v>
      </c>
      <c r="H13" s="97">
        <v>428977</v>
      </c>
      <c r="I13" s="97">
        <v>1110844</v>
      </c>
      <c r="J13" s="97">
        <v>30295</v>
      </c>
      <c r="K13" s="97">
        <v>28885</v>
      </c>
    </row>
    <row r="14" spans="1:11" ht="13.5">
      <c r="A14" s="432" t="s">
        <v>147</v>
      </c>
      <c r="B14" s="97">
        <v>381</v>
      </c>
      <c r="C14" s="97">
        <v>4173688</v>
      </c>
      <c r="D14" s="97">
        <v>4028111</v>
      </c>
      <c r="E14" s="97">
        <v>510300</v>
      </c>
      <c r="F14" s="97">
        <v>230405</v>
      </c>
      <c r="G14" s="97">
        <v>3901002</v>
      </c>
      <c r="H14" s="97">
        <v>130801</v>
      </c>
      <c r="I14" s="97">
        <v>279895</v>
      </c>
      <c r="J14" s="97">
        <v>6854</v>
      </c>
      <c r="K14" s="97">
        <v>6608</v>
      </c>
    </row>
    <row r="15" spans="1:11" ht="13.5">
      <c r="A15" s="432" t="s">
        <v>148</v>
      </c>
      <c r="B15" s="97">
        <v>11952</v>
      </c>
      <c r="C15" s="97">
        <v>9411821</v>
      </c>
      <c r="D15" s="97">
        <v>9387752</v>
      </c>
      <c r="E15" s="97">
        <v>3093514</v>
      </c>
      <c r="F15" s="97">
        <v>852101</v>
      </c>
      <c r="G15" s="97">
        <v>6523624</v>
      </c>
      <c r="H15" s="97">
        <v>513696</v>
      </c>
      <c r="I15" s="97">
        <v>2241413</v>
      </c>
      <c r="J15" s="97">
        <v>100174</v>
      </c>
      <c r="K15" s="97">
        <v>91151</v>
      </c>
    </row>
    <row r="16" spans="1:11" ht="13.5">
      <c r="A16" s="432" t="s">
        <v>149</v>
      </c>
      <c r="B16" s="97">
        <v>3420</v>
      </c>
      <c r="C16" s="97">
        <v>14980769</v>
      </c>
      <c r="D16" s="97">
        <v>14337775</v>
      </c>
      <c r="E16" s="97">
        <v>3441565</v>
      </c>
      <c r="F16" s="97">
        <v>1345905</v>
      </c>
      <c r="G16" s="97">
        <v>11933084</v>
      </c>
      <c r="H16" s="97">
        <v>616249</v>
      </c>
      <c r="I16" s="97">
        <v>2095661</v>
      </c>
      <c r="J16" s="97">
        <v>61784</v>
      </c>
      <c r="K16" s="97">
        <v>59908</v>
      </c>
    </row>
    <row r="17" spans="1:11" ht="13.5">
      <c r="A17" s="432" t="s">
        <v>150</v>
      </c>
      <c r="B17" s="97">
        <v>752</v>
      </c>
      <c r="C17" s="97">
        <v>17771348</v>
      </c>
      <c r="D17" s="97">
        <v>17083452</v>
      </c>
      <c r="E17" s="97">
        <v>3186585</v>
      </c>
      <c r="F17" s="97">
        <v>2557725</v>
      </c>
      <c r="G17" s="97">
        <v>15053286</v>
      </c>
      <c r="H17" s="97">
        <v>353975</v>
      </c>
      <c r="I17" s="97">
        <v>628860</v>
      </c>
      <c r="J17" s="97">
        <v>16994</v>
      </c>
      <c r="K17" s="97">
        <v>16610</v>
      </c>
    </row>
    <row r="18" spans="1:11" ht="12.75" customHeight="1">
      <c r="A18" s="282"/>
      <c r="B18" s="97"/>
      <c r="C18" s="97"/>
      <c r="D18" s="97"/>
      <c r="E18" s="97"/>
      <c r="F18" s="97"/>
      <c r="G18" s="97"/>
      <c r="H18" s="97"/>
      <c r="I18" s="97"/>
      <c r="J18" s="97"/>
      <c r="K18" s="97"/>
    </row>
    <row r="19" spans="1:11" s="9" customFormat="1" ht="13.5">
      <c r="A19" s="433" t="s">
        <v>151</v>
      </c>
      <c r="B19" s="431">
        <v>5118</v>
      </c>
      <c r="C19" s="431">
        <v>20400892</v>
      </c>
      <c r="D19" s="431">
        <v>19975007</v>
      </c>
      <c r="E19" s="431">
        <v>5296376</v>
      </c>
      <c r="F19" s="431">
        <v>2740927</v>
      </c>
      <c r="G19" s="431">
        <v>15736102</v>
      </c>
      <c r="H19" s="431">
        <v>924097</v>
      </c>
      <c r="I19" s="431">
        <v>2555449</v>
      </c>
      <c r="J19" s="431">
        <v>60266</v>
      </c>
      <c r="K19" s="431">
        <v>57129</v>
      </c>
    </row>
    <row r="20" spans="1:11" ht="21.75" customHeight="1">
      <c r="A20" s="432" t="s">
        <v>152</v>
      </c>
      <c r="B20" s="97">
        <v>5118</v>
      </c>
      <c r="C20" s="97">
        <v>20400892</v>
      </c>
      <c r="D20" s="97">
        <v>19975007</v>
      </c>
      <c r="E20" s="97">
        <v>5296376</v>
      </c>
      <c r="F20" s="97">
        <v>2740927</v>
      </c>
      <c r="G20" s="97">
        <v>15736102</v>
      </c>
      <c r="H20" s="97">
        <v>924097</v>
      </c>
      <c r="I20" s="97">
        <v>2555449</v>
      </c>
      <c r="J20" s="97">
        <v>60266</v>
      </c>
      <c r="K20" s="97">
        <v>57129</v>
      </c>
    </row>
    <row r="21" spans="1:11" ht="14.25" thickBot="1">
      <c r="A21" s="434"/>
      <c r="B21" s="435"/>
      <c r="C21" s="436"/>
      <c r="D21" s="436"/>
      <c r="E21" s="436"/>
      <c r="F21" s="436"/>
      <c r="G21" s="436"/>
      <c r="H21" s="435"/>
      <c r="I21" s="435"/>
      <c r="J21" s="436"/>
      <c r="K21" s="436"/>
    </row>
    <row r="22" spans="1:11" ht="16.5">
      <c r="A22" s="437" t="s">
        <v>193</v>
      </c>
      <c r="B22" s="438"/>
      <c r="C22" s="74"/>
      <c r="D22" s="74"/>
      <c r="E22" s="74"/>
      <c r="F22" s="74"/>
      <c r="G22" s="74"/>
      <c r="H22" s="438"/>
      <c r="I22" s="438"/>
      <c r="J22" s="74"/>
      <c r="K22" s="74"/>
    </row>
    <row r="23" spans="1:11" ht="16.5">
      <c r="A23" s="288" t="s">
        <v>194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</row>
    <row r="24" spans="1:11" ht="16.5">
      <c r="A24" s="73"/>
      <c r="B24" s="74"/>
      <c r="C24" s="74"/>
      <c r="D24" s="74"/>
      <c r="E24" s="74"/>
      <c r="F24" s="74"/>
      <c r="G24" s="74"/>
      <c r="H24" s="74"/>
      <c r="I24" s="74"/>
      <c r="J24" s="74"/>
      <c r="K24" s="74"/>
    </row>
    <row r="25" spans="1:11" ht="14.25">
      <c r="A25" s="59"/>
    </row>
    <row r="26" spans="1:11" ht="33.75" customHeight="1">
      <c r="A26" s="35"/>
    </row>
    <row r="27" spans="1:11" ht="15.75">
      <c r="A27" s="384" t="s">
        <v>268</v>
      </c>
      <c r="B27" s="384"/>
      <c r="C27" s="384"/>
      <c r="D27" s="384"/>
      <c r="E27" s="384"/>
      <c r="F27" s="384"/>
      <c r="G27" s="384"/>
      <c r="H27" s="384"/>
      <c r="I27" s="384"/>
      <c r="J27" s="384"/>
      <c r="K27" s="384"/>
    </row>
    <row r="28" spans="1:11" ht="12.75"/>
    <row r="29" spans="1:11" ht="13.5" thickBot="1">
      <c r="A29" s="9"/>
    </row>
    <row r="30" spans="1:11" ht="39" customHeight="1">
      <c r="A30" s="385" t="s">
        <v>17</v>
      </c>
      <c r="B30" s="170" t="s">
        <v>134</v>
      </c>
      <c r="C30" s="170" t="s">
        <v>105</v>
      </c>
      <c r="D30" s="170" t="s">
        <v>135</v>
      </c>
      <c r="E30" s="170" t="s">
        <v>136</v>
      </c>
      <c r="F30" s="170" t="s">
        <v>137</v>
      </c>
      <c r="G30" s="170" t="s">
        <v>138</v>
      </c>
      <c r="H30" s="170" t="s">
        <v>107</v>
      </c>
      <c r="I30" s="170" t="s">
        <v>20</v>
      </c>
      <c r="J30" s="170" t="s">
        <v>108</v>
      </c>
      <c r="K30" s="171" t="s">
        <v>139</v>
      </c>
    </row>
    <row r="31" spans="1:11" thickBot="1">
      <c r="A31" s="386"/>
      <c r="B31" s="172" t="s">
        <v>1</v>
      </c>
      <c r="C31" s="172" t="s">
        <v>58</v>
      </c>
      <c r="D31" s="172" t="s">
        <v>58</v>
      </c>
      <c r="E31" s="172" t="s">
        <v>58</v>
      </c>
      <c r="F31" s="172" t="s">
        <v>58</v>
      </c>
      <c r="G31" s="172" t="s">
        <v>58</v>
      </c>
      <c r="H31" s="172" t="s">
        <v>58</v>
      </c>
      <c r="I31" s="172" t="s">
        <v>58</v>
      </c>
      <c r="J31" s="172" t="s">
        <v>140</v>
      </c>
      <c r="K31" s="173" t="s">
        <v>140</v>
      </c>
    </row>
    <row r="32" spans="1:11" ht="12.75" customHeight="1">
      <c r="A32" s="439"/>
      <c r="B32" s="440"/>
      <c r="C32" s="440"/>
      <c r="D32" s="440"/>
      <c r="E32" s="440"/>
      <c r="F32" s="440"/>
      <c r="G32" s="440"/>
      <c r="H32" s="440"/>
      <c r="I32" s="440"/>
      <c r="J32" s="441"/>
      <c r="K32" s="430"/>
    </row>
    <row r="33" spans="1:11" s="9" customFormat="1" ht="22.5" customHeight="1">
      <c r="A33" s="433" t="s">
        <v>141</v>
      </c>
      <c r="B33" s="431">
        <v>25003</v>
      </c>
      <c r="C33" s="431">
        <v>143798020</v>
      </c>
      <c r="D33" s="431">
        <v>138121642</v>
      </c>
      <c r="E33" s="431">
        <v>20875941</v>
      </c>
      <c r="F33" s="431">
        <v>7512040</v>
      </c>
      <c r="G33" s="431">
        <v>127802460</v>
      </c>
      <c r="H33" s="431">
        <v>4910774</v>
      </c>
      <c r="I33" s="431">
        <v>13363902</v>
      </c>
      <c r="J33" s="431">
        <v>432365</v>
      </c>
      <c r="K33" s="431">
        <v>414368</v>
      </c>
    </row>
    <row r="34" spans="1:11" ht="21.75" customHeight="1">
      <c r="A34" s="432" t="s">
        <v>142</v>
      </c>
      <c r="B34" s="97">
        <v>3404</v>
      </c>
      <c r="C34" s="97">
        <v>38289817</v>
      </c>
      <c r="D34" s="97">
        <v>36907244</v>
      </c>
      <c r="E34" s="97">
        <v>5539164</v>
      </c>
      <c r="F34" s="97">
        <v>1642854</v>
      </c>
      <c r="G34" s="97">
        <v>33952971</v>
      </c>
      <c r="H34" s="97">
        <v>1347573</v>
      </c>
      <c r="I34" s="97">
        <v>3896310</v>
      </c>
      <c r="J34" s="97">
        <v>122825</v>
      </c>
      <c r="K34" s="97">
        <v>120855</v>
      </c>
    </row>
    <row r="35" spans="1:11" ht="13.5">
      <c r="A35" s="432" t="s">
        <v>143</v>
      </c>
      <c r="B35" s="97">
        <v>578</v>
      </c>
      <c r="C35" s="97">
        <v>7796469</v>
      </c>
      <c r="D35" s="97">
        <v>7314849</v>
      </c>
      <c r="E35" s="97">
        <v>1158020</v>
      </c>
      <c r="F35" s="97">
        <v>381830</v>
      </c>
      <c r="G35" s="97">
        <v>6954195</v>
      </c>
      <c r="H35" s="97">
        <v>266220</v>
      </c>
      <c r="I35" s="97">
        <v>776190</v>
      </c>
      <c r="J35" s="97">
        <v>26324</v>
      </c>
      <c r="K35" s="97">
        <v>25951</v>
      </c>
    </row>
    <row r="36" spans="1:11" ht="13.5">
      <c r="A36" s="432" t="s">
        <v>144</v>
      </c>
      <c r="B36" s="97">
        <v>1397</v>
      </c>
      <c r="C36" s="97">
        <v>13304504</v>
      </c>
      <c r="D36" s="97">
        <v>13195608</v>
      </c>
      <c r="E36" s="97">
        <v>2204825</v>
      </c>
      <c r="F36" s="97">
        <v>911229</v>
      </c>
      <c r="G36" s="97">
        <v>11569840</v>
      </c>
      <c r="H36" s="97">
        <v>591883</v>
      </c>
      <c r="I36" s="97">
        <v>1293596</v>
      </c>
      <c r="J36" s="97">
        <v>45618</v>
      </c>
      <c r="K36" s="97">
        <v>44625</v>
      </c>
    </row>
    <row r="37" spans="1:11" ht="13.5">
      <c r="A37" s="432" t="s">
        <v>145</v>
      </c>
      <c r="B37" s="97">
        <v>1668</v>
      </c>
      <c r="C37" s="97">
        <v>16306154</v>
      </c>
      <c r="D37" s="97">
        <v>15292620</v>
      </c>
      <c r="E37" s="97">
        <v>1298939</v>
      </c>
      <c r="F37" s="97">
        <v>792503</v>
      </c>
      <c r="G37" s="97">
        <v>15739553</v>
      </c>
      <c r="H37" s="97">
        <v>357955</v>
      </c>
      <c r="I37" s="97">
        <v>506436</v>
      </c>
      <c r="J37" s="97">
        <v>15212</v>
      </c>
      <c r="K37" s="97">
        <v>14176</v>
      </c>
    </row>
    <row r="38" spans="1:11" ht="13.5">
      <c r="A38" s="432" t="s">
        <v>146</v>
      </c>
      <c r="B38" s="97">
        <v>1725</v>
      </c>
      <c r="C38" s="97">
        <v>13302210</v>
      </c>
      <c r="D38" s="97">
        <v>12612117</v>
      </c>
      <c r="E38" s="97">
        <v>1748863</v>
      </c>
      <c r="F38" s="97">
        <v>573058</v>
      </c>
      <c r="G38" s="97">
        <v>11908601</v>
      </c>
      <c r="H38" s="97">
        <v>357188</v>
      </c>
      <c r="I38" s="97">
        <v>1175805</v>
      </c>
      <c r="J38" s="97">
        <v>31749</v>
      </c>
      <c r="K38" s="97">
        <v>30350</v>
      </c>
    </row>
    <row r="39" spans="1:11" ht="13.5">
      <c r="A39" s="432" t="s">
        <v>147</v>
      </c>
      <c r="B39" s="97">
        <v>388</v>
      </c>
      <c r="C39" s="97">
        <v>5602639</v>
      </c>
      <c r="D39" s="97">
        <v>5290144</v>
      </c>
      <c r="E39" s="97">
        <v>683102</v>
      </c>
      <c r="F39" s="97">
        <v>381181</v>
      </c>
      <c r="G39" s="97">
        <v>5172851</v>
      </c>
      <c r="H39" s="97">
        <v>163990</v>
      </c>
      <c r="I39" s="97">
        <v>301922</v>
      </c>
      <c r="J39" s="97">
        <v>7102</v>
      </c>
      <c r="K39" s="97">
        <v>6859</v>
      </c>
    </row>
    <row r="40" spans="1:11" ht="13.5">
      <c r="A40" s="432" t="s">
        <v>148</v>
      </c>
      <c r="B40" s="97">
        <v>11734</v>
      </c>
      <c r="C40" s="97">
        <v>11403849</v>
      </c>
      <c r="D40" s="97">
        <v>11342166</v>
      </c>
      <c r="E40" s="97">
        <v>3250941</v>
      </c>
      <c r="F40" s="97">
        <v>853874</v>
      </c>
      <c r="G40" s="97">
        <v>8379869</v>
      </c>
      <c r="H40" s="97">
        <v>603362</v>
      </c>
      <c r="I40" s="97">
        <v>2397067</v>
      </c>
      <c r="J40" s="97">
        <v>101181</v>
      </c>
      <c r="K40" s="97">
        <v>91608</v>
      </c>
    </row>
    <row r="41" spans="1:11" ht="13.5">
      <c r="A41" s="432" t="s">
        <v>149</v>
      </c>
      <c r="B41" s="97">
        <v>3368</v>
      </c>
      <c r="C41" s="97">
        <v>17854330</v>
      </c>
      <c r="D41" s="97">
        <v>17251062</v>
      </c>
      <c r="E41" s="97">
        <v>3598610</v>
      </c>
      <c r="F41" s="97">
        <v>1264240</v>
      </c>
      <c r="G41" s="97">
        <v>15034567</v>
      </c>
      <c r="H41" s="97">
        <v>844254</v>
      </c>
      <c r="I41" s="97">
        <v>2334370</v>
      </c>
      <c r="J41" s="97">
        <v>66274</v>
      </c>
      <c r="K41" s="97">
        <v>64154</v>
      </c>
    </row>
    <row r="42" spans="1:11" ht="13.5">
      <c r="A42" s="432" t="s">
        <v>150</v>
      </c>
      <c r="B42" s="97">
        <v>741</v>
      </c>
      <c r="C42" s="97">
        <v>19938048</v>
      </c>
      <c r="D42" s="97">
        <v>18915832</v>
      </c>
      <c r="E42" s="97">
        <v>1393477</v>
      </c>
      <c r="F42" s="97">
        <v>711271</v>
      </c>
      <c r="G42" s="97">
        <v>19090013</v>
      </c>
      <c r="H42" s="97">
        <v>378349</v>
      </c>
      <c r="I42" s="97">
        <v>682206</v>
      </c>
      <c r="J42" s="97">
        <v>16080</v>
      </c>
      <c r="K42" s="97">
        <v>15790</v>
      </c>
    </row>
    <row r="43" spans="1:11" ht="13.5">
      <c r="A43" s="432"/>
      <c r="B43" s="97"/>
      <c r="C43" s="97"/>
      <c r="D43" s="97"/>
      <c r="E43" s="97"/>
      <c r="F43" s="97"/>
      <c r="G43" s="97"/>
      <c r="H43" s="97"/>
      <c r="I43" s="97"/>
      <c r="J43" s="97"/>
      <c r="K43" s="97"/>
    </row>
    <row r="44" spans="1:11" s="9" customFormat="1" ht="13.5">
      <c r="A44" s="433" t="s">
        <v>151</v>
      </c>
      <c r="B44" s="431">
        <v>5053</v>
      </c>
      <c r="C44" s="431">
        <v>24421141</v>
      </c>
      <c r="D44" s="431">
        <v>22395336</v>
      </c>
      <c r="E44" s="431">
        <v>5557516</v>
      </c>
      <c r="F44" s="431">
        <v>2921836</v>
      </c>
      <c r="G44" s="431">
        <v>19925515</v>
      </c>
      <c r="H44" s="431">
        <v>1129075</v>
      </c>
      <c r="I44" s="431">
        <v>2635679</v>
      </c>
      <c r="J44" s="431">
        <v>60760</v>
      </c>
      <c r="K44" s="431">
        <v>58137</v>
      </c>
    </row>
    <row r="45" spans="1:11" ht="21.75" customHeight="1">
      <c r="A45" s="432" t="s">
        <v>152</v>
      </c>
      <c r="B45" s="97">
        <v>5053</v>
      </c>
      <c r="C45" s="97">
        <v>24421141</v>
      </c>
      <c r="D45" s="97">
        <v>22395336</v>
      </c>
      <c r="E45" s="97">
        <v>5557516</v>
      </c>
      <c r="F45" s="97">
        <v>2921836</v>
      </c>
      <c r="G45" s="97">
        <v>19925515</v>
      </c>
      <c r="H45" s="97">
        <v>1129075</v>
      </c>
      <c r="I45" s="97">
        <v>2635679</v>
      </c>
      <c r="J45" s="97">
        <v>60760</v>
      </c>
      <c r="K45" s="97">
        <v>58137</v>
      </c>
    </row>
    <row r="46" spans="1:11" ht="14.25" thickBot="1">
      <c r="A46" s="442"/>
      <c r="B46" s="436"/>
      <c r="C46" s="435"/>
      <c r="D46" s="435"/>
      <c r="E46" s="435"/>
      <c r="F46" s="436"/>
      <c r="G46" s="436"/>
      <c r="H46" s="436"/>
      <c r="I46" s="435"/>
      <c r="J46" s="435"/>
      <c r="K46" s="435"/>
    </row>
    <row r="47" spans="1:11" ht="13.5">
      <c r="A47" s="352" t="s">
        <v>266</v>
      </c>
      <c r="B47" s="94"/>
      <c r="C47" s="443"/>
      <c r="D47" s="444"/>
      <c r="E47" s="444"/>
      <c r="F47" s="445"/>
      <c r="G47" s="445"/>
      <c r="H47" s="445"/>
      <c r="I47" s="444"/>
      <c r="J47" s="444"/>
      <c r="K47" s="444"/>
    </row>
    <row r="48" spans="1:11" ht="13.5">
      <c r="A48" s="288" t="s">
        <v>267</v>
      </c>
      <c r="B48" s="176"/>
      <c r="C48" s="176"/>
      <c r="D48" s="177"/>
      <c r="E48" s="176"/>
      <c r="F48" s="176"/>
      <c r="G48" s="178"/>
      <c r="H48" s="178"/>
      <c r="I48" s="178"/>
      <c r="J48" s="178"/>
      <c r="K48" s="178"/>
    </row>
    <row r="49" spans="1:6">
      <c r="A49" s="352" t="s">
        <v>192</v>
      </c>
      <c r="B49" s="15"/>
      <c r="C49" s="15"/>
      <c r="D49" s="15"/>
      <c r="E49" s="15"/>
      <c r="F49" s="41"/>
    </row>
    <row r="50" spans="1:6" ht="12.75">
      <c r="A50" s="35"/>
      <c r="B50" s="40"/>
      <c r="C50" s="40"/>
      <c r="D50" s="41"/>
      <c r="E50" s="41"/>
      <c r="F50" s="41"/>
    </row>
    <row r="51" spans="1:6" ht="12.75">
      <c r="A51" s="35"/>
      <c r="B51" s="40"/>
      <c r="C51" s="40"/>
      <c r="D51" s="41"/>
      <c r="E51" s="41"/>
      <c r="F51" s="41"/>
    </row>
    <row r="58" spans="1:6" ht="12.75"/>
    <row r="59" spans="1:6" ht="12.75"/>
    <row r="60" spans="1:6" ht="12.75"/>
    <row r="61" spans="1:6" ht="12.75"/>
    <row r="62" spans="1:6" ht="12.75"/>
    <row r="63" spans="1:6" ht="12.75"/>
    <row r="64" spans="1:6" ht="12.75"/>
    <row r="65" ht="12.75"/>
    <row r="66" ht="12.75"/>
    <row r="67" ht="12.75"/>
    <row r="68" ht="12.75"/>
    <row r="69" ht="12.75"/>
    <row r="70" ht="12.75"/>
    <row r="71" ht="12.75"/>
    <row r="75" ht="12.75"/>
    <row r="76" ht="12.75"/>
    <row r="77" ht="12.75"/>
    <row r="78" ht="12.75"/>
    <row r="79" ht="12.75"/>
    <row r="80" ht="12.75"/>
    <row r="81" ht="12.75"/>
    <row r="82" ht="12.75"/>
    <row r="83" ht="12.75"/>
    <row r="84" ht="12.75"/>
    <row r="85" ht="12.75"/>
    <row r="86" ht="12.75"/>
    <row r="87" ht="12.75"/>
    <row r="88" ht="12.75"/>
    <row r="89" ht="12.75"/>
  </sheetData>
  <mergeCells count="5">
    <mergeCell ref="A1:K1"/>
    <mergeCell ref="A3:K3"/>
    <mergeCell ref="A5:A6"/>
    <mergeCell ref="A27:K27"/>
    <mergeCell ref="A30:A31"/>
  </mergeCells>
  <hyperlinks>
    <hyperlink ref="A23" r:id="rId1" xr:uid="{75C1EDEC-E929-45AB-9387-913A953B394F}"/>
    <hyperlink ref="A48" r:id="rId2" xr:uid="{7BDC0E98-BD47-4C51-BC4A-29741B5DDBD0}"/>
  </hyperlinks>
  <printOptions horizontalCentered="1" verticalCentered="1"/>
  <pageMargins left="0.39370078740157477" right="0.39370078740157477" top="0.39370078740157477" bottom="0.39370078740157477" header="0" footer="0"/>
  <pageSetup paperSize="9" scale="37" orientation="portrait" r:id="rId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pageSetUpPr fitToPage="1"/>
  </sheetPr>
  <dimension ref="A1:F115"/>
  <sheetViews>
    <sheetView showGridLines="0" view="pageBreakPreview" zoomScaleNormal="75" zoomScaleSheetLayoutView="100" workbookViewId="0">
      <selection activeCell="D47" sqref="D47"/>
    </sheetView>
  </sheetViews>
  <sheetFormatPr baseColWidth="10" defaultColWidth="8.42578125" defaultRowHeight="15" customHeight="1"/>
  <cols>
    <col min="1" max="1" width="41.85546875" style="35" customWidth="1"/>
    <col min="2" max="4" width="19" style="40" customWidth="1"/>
    <col min="5" max="6" width="19" style="41" customWidth="1"/>
    <col min="7" max="16384" width="8.42578125" style="35"/>
  </cols>
  <sheetData>
    <row r="1" spans="1:6" s="13" customFormat="1" ht="18" customHeight="1">
      <c r="A1" s="354" t="s">
        <v>153</v>
      </c>
      <c r="B1" s="354"/>
      <c r="C1" s="354"/>
      <c r="D1" s="354"/>
      <c r="E1" s="354"/>
      <c r="F1" s="354"/>
    </row>
    <row r="2" spans="1:6" ht="12.75" customHeight="1">
      <c r="A2" s="179"/>
      <c r="B2" s="82"/>
      <c r="C2" s="180"/>
      <c r="D2" s="180"/>
      <c r="E2" s="180"/>
      <c r="F2" s="180"/>
    </row>
    <row r="3" spans="1:6" ht="15" customHeight="1">
      <c r="A3" s="373" t="s">
        <v>269</v>
      </c>
      <c r="B3" s="373"/>
      <c r="C3" s="373"/>
      <c r="D3" s="373"/>
      <c r="E3" s="373"/>
      <c r="F3" s="373"/>
    </row>
    <row r="4" spans="1:6" ht="13.5" customHeight="1" thickBot="1">
      <c r="A4" s="77"/>
      <c r="B4" s="77"/>
      <c r="C4" s="77"/>
      <c r="D4" s="77"/>
      <c r="E4" s="77"/>
      <c r="F4" s="77"/>
    </row>
    <row r="5" spans="1:6" ht="43.5" customHeight="1">
      <c r="A5" s="388" t="s">
        <v>0</v>
      </c>
      <c r="B5" s="192" t="s">
        <v>104</v>
      </c>
      <c r="C5" s="192" t="s">
        <v>105</v>
      </c>
      <c r="D5" s="192" t="s">
        <v>106</v>
      </c>
      <c r="E5" s="192" t="s">
        <v>107</v>
      </c>
      <c r="F5" s="193" t="s">
        <v>108</v>
      </c>
    </row>
    <row r="6" spans="1:6" ht="28.5" customHeight="1" thickBot="1">
      <c r="A6" s="389"/>
      <c r="B6" s="194" t="s">
        <v>109</v>
      </c>
      <c r="C6" s="194" t="s">
        <v>58</v>
      </c>
      <c r="D6" s="194" t="s">
        <v>58</v>
      </c>
      <c r="E6" s="194" t="s">
        <v>58</v>
      </c>
      <c r="F6" s="195" t="s">
        <v>140</v>
      </c>
    </row>
    <row r="7" spans="1:6" ht="16.5" customHeight="1">
      <c r="A7" s="183" t="s">
        <v>110</v>
      </c>
      <c r="B7" s="155">
        <v>6232</v>
      </c>
      <c r="C7" s="155">
        <v>16240093</v>
      </c>
      <c r="D7" s="155">
        <v>1086176</v>
      </c>
      <c r="E7" s="155">
        <v>522845</v>
      </c>
      <c r="F7" s="184">
        <v>56332</v>
      </c>
    </row>
    <row r="8" spans="1:6" ht="14.1" customHeight="1">
      <c r="A8" s="185" t="s">
        <v>111</v>
      </c>
      <c r="B8" s="97">
        <v>1139</v>
      </c>
      <c r="C8" s="97">
        <v>7259671</v>
      </c>
      <c r="D8" s="97">
        <v>398845</v>
      </c>
      <c r="E8" s="97">
        <v>181963</v>
      </c>
      <c r="F8" s="186">
        <v>17734</v>
      </c>
    </row>
    <row r="9" spans="1:6" ht="14.1" customHeight="1">
      <c r="A9" s="187" t="s">
        <v>112</v>
      </c>
      <c r="B9" s="97">
        <v>702</v>
      </c>
      <c r="C9" s="97">
        <v>1922301</v>
      </c>
      <c r="D9" s="97">
        <v>162463</v>
      </c>
      <c r="E9" s="97">
        <v>51155</v>
      </c>
      <c r="F9" s="186">
        <v>7216</v>
      </c>
    </row>
    <row r="10" spans="1:6" ht="14.1" customHeight="1">
      <c r="A10" s="185" t="s">
        <v>113</v>
      </c>
      <c r="B10" s="97">
        <v>563</v>
      </c>
      <c r="C10" s="97">
        <v>461456</v>
      </c>
      <c r="D10" s="97">
        <v>71587</v>
      </c>
      <c r="E10" s="97">
        <v>12410</v>
      </c>
      <c r="F10" s="186">
        <v>4039</v>
      </c>
    </row>
    <row r="11" spans="1:6" ht="14.1" customHeight="1">
      <c r="A11" s="185" t="s">
        <v>114</v>
      </c>
      <c r="B11" s="97">
        <v>871</v>
      </c>
      <c r="C11" s="97">
        <v>883606</v>
      </c>
      <c r="D11" s="97">
        <v>144501</v>
      </c>
      <c r="E11" s="97">
        <v>43973</v>
      </c>
      <c r="F11" s="186">
        <v>8603</v>
      </c>
    </row>
    <row r="12" spans="1:6" ht="14.1" customHeight="1">
      <c r="A12" s="185" t="s">
        <v>185</v>
      </c>
      <c r="B12" s="97">
        <v>402</v>
      </c>
      <c r="C12" s="97">
        <v>1673040</v>
      </c>
      <c r="D12" s="97">
        <v>151967</v>
      </c>
      <c r="E12" s="97">
        <v>48253</v>
      </c>
      <c r="F12" s="186">
        <v>5951</v>
      </c>
    </row>
    <row r="13" spans="1:6" ht="14.1" customHeight="1">
      <c r="A13" s="185" t="s">
        <v>115</v>
      </c>
      <c r="B13" s="97">
        <v>2725</v>
      </c>
      <c r="C13" s="97">
        <v>11046634</v>
      </c>
      <c r="D13" s="97">
        <v>916901</v>
      </c>
      <c r="E13" s="97">
        <v>370041</v>
      </c>
      <c r="F13" s="186">
        <v>37626</v>
      </c>
    </row>
    <row r="14" spans="1:6" ht="14.1" customHeight="1">
      <c r="A14" s="187" t="s">
        <v>116</v>
      </c>
      <c r="B14" s="97">
        <v>2219</v>
      </c>
      <c r="C14" s="97">
        <v>7244915</v>
      </c>
      <c r="D14" s="97">
        <v>525572</v>
      </c>
      <c r="E14" s="97">
        <v>282557</v>
      </c>
      <c r="F14" s="186">
        <v>24329</v>
      </c>
    </row>
    <row r="15" spans="1:6" ht="14.1" customHeight="1">
      <c r="A15" s="187" t="s">
        <v>117</v>
      </c>
      <c r="B15" s="97">
        <v>3927</v>
      </c>
      <c r="C15" s="97">
        <v>28947469</v>
      </c>
      <c r="D15" s="97">
        <v>2228771</v>
      </c>
      <c r="E15" s="97">
        <v>979235</v>
      </c>
      <c r="F15" s="186">
        <v>82901</v>
      </c>
    </row>
    <row r="16" spans="1:6" ht="14.1" customHeight="1">
      <c r="A16" s="187" t="s">
        <v>118</v>
      </c>
      <c r="B16" s="97">
        <v>2796</v>
      </c>
      <c r="C16" s="97">
        <v>9714769</v>
      </c>
      <c r="D16" s="97">
        <v>877610</v>
      </c>
      <c r="E16" s="97">
        <v>397541</v>
      </c>
      <c r="F16" s="186">
        <v>39256</v>
      </c>
    </row>
    <row r="17" spans="1:6" ht="14.1" customHeight="1">
      <c r="A17" s="187" t="s">
        <v>119</v>
      </c>
      <c r="B17" s="97">
        <v>1328</v>
      </c>
      <c r="C17" s="97">
        <v>2831086</v>
      </c>
      <c r="D17" s="97">
        <v>190071</v>
      </c>
      <c r="E17" s="97">
        <v>78862</v>
      </c>
      <c r="F17" s="186">
        <v>10535</v>
      </c>
    </row>
    <row r="18" spans="1:6" ht="14.1" customHeight="1">
      <c r="A18" s="187" t="s">
        <v>120</v>
      </c>
      <c r="B18" s="97">
        <v>2375</v>
      </c>
      <c r="C18" s="97">
        <v>9610073</v>
      </c>
      <c r="D18" s="97">
        <v>675303</v>
      </c>
      <c r="E18" s="97">
        <v>264879</v>
      </c>
      <c r="F18" s="186">
        <v>32669</v>
      </c>
    </row>
    <row r="19" spans="1:6" ht="14.1" customHeight="1">
      <c r="A19" s="185" t="s">
        <v>121</v>
      </c>
      <c r="B19" s="97">
        <v>1851</v>
      </c>
      <c r="C19" s="97">
        <v>5425040</v>
      </c>
      <c r="D19" s="97">
        <v>524253</v>
      </c>
      <c r="E19" s="97">
        <v>123785</v>
      </c>
      <c r="F19" s="186">
        <v>22088</v>
      </c>
    </row>
    <row r="20" spans="1:6" ht="14.1" customHeight="1">
      <c r="A20" s="185" t="s">
        <v>122</v>
      </c>
      <c r="B20" s="97">
        <v>1169</v>
      </c>
      <c r="C20" s="97">
        <v>6714004</v>
      </c>
      <c r="D20" s="97">
        <v>568007</v>
      </c>
      <c r="E20" s="97">
        <v>215492</v>
      </c>
      <c r="F20" s="186">
        <v>25596</v>
      </c>
    </row>
    <row r="21" spans="1:6" ht="14.1" customHeight="1">
      <c r="A21" s="187" t="s">
        <v>123</v>
      </c>
      <c r="B21" s="97">
        <v>518</v>
      </c>
      <c r="C21" s="97">
        <v>3930477</v>
      </c>
      <c r="D21" s="97">
        <v>348814</v>
      </c>
      <c r="E21" s="97">
        <v>265780</v>
      </c>
      <c r="F21" s="186">
        <v>14771</v>
      </c>
    </row>
    <row r="22" spans="1:6" ht="14.1" customHeight="1">
      <c r="A22" s="187" t="s">
        <v>124</v>
      </c>
      <c r="B22" s="188">
        <v>909</v>
      </c>
      <c r="C22" s="97">
        <v>2917491</v>
      </c>
      <c r="D22" s="97">
        <v>290749</v>
      </c>
      <c r="E22" s="97">
        <v>92243</v>
      </c>
      <c r="F22" s="186">
        <v>11614</v>
      </c>
    </row>
    <row r="23" spans="1:6" ht="14.1" customHeight="1">
      <c r="A23" s="187" t="s">
        <v>125</v>
      </c>
      <c r="B23" s="97">
        <v>431</v>
      </c>
      <c r="C23" s="97">
        <v>1337346</v>
      </c>
      <c r="D23" s="97">
        <v>114322</v>
      </c>
      <c r="E23" s="97">
        <v>60099</v>
      </c>
      <c r="F23" s="186">
        <v>5090</v>
      </c>
    </row>
    <row r="24" spans="1:6" ht="12.75" customHeight="1">
      <c r="A24" s="187" t="s">
        <v>126</v>
      </c>
      <c r="B24" s="97">
        <v>15</v>
      </c>
      <c r="C24" s="97">
        <v>16904</v>
      </c>
      <c r="D24" s="97">
        <v>3096</v>
      </c>
      <c r="E24" s="97">
        <v>267</v>
      </c>
      <c r="F24" s="186">
        <v>163</v>
      </c>
    </row>
    <row r="25" spans="1:6" ht="12.75" customHeight="1" thickBot="1">
      <c r="A25" s="189" t="s">
        <v>163</v>
      </c>
      <c r="B25" s="160">
        <v>16</v>
      </c>
      <c r="C25" s="160">
        <v>4409</v>
      </c>
      <c r="D25" s="160">
        <v>1068</v>
      </c>
      <c r="E25" s="160">
        <v>57</v>
      </c>
      <c r="F25" s="190">
        <v>111</v>
      </c>
    </row>
    <row r="26" spans="1:6" ht="12.75" customHeight="1">
      <c r="A26" s="96" t="s">
        <v>272</v>
      </c>
      <c r="B26" s="66"/>
      <c r="C26" s="76"/>
      <c r="D26" s="181"/>
      <c r="E26" s="182"/>
      <c r="F26" s="182"/>
    </row>
    <row r="27" spans="1:6" ht="12.75" customHeight="1">
      <c r="A27" s="288" t="s">
        <v>194</v>
      </c>
      <c r="B27" s="66"/>
      <c r="C27" s="76"/>
      <c r="D27" s="78"/>
      <c r="E27" s="78"/>
      <c r="F27" s="78"/>
    </row>
    <row r="28" spans="1:6" ht="12.75" customHeight="1">
      <c r="A28" s="96" t="s">
        <v>195</v>
      </c>
      <c r="B28" s="66"/>
      <c r="C28" s="76"/>
      <c r="D28" s="76"/>
      <c r="E28" s="76"/>
      <c r="F28" s="76"/>
    </row>
    <row r="29" spans="1:6" ht="12.75" customHeight="1">
      <c r="A29" s="387"/>
      <c r="B29" s="387"/>
      <c r="C29" s="387"/>
      <c r="D29" s="387"/>
      <c r="E29" s="387"/>
      <c r="F29" s="387"/>
    </row>
    <row r="30" spans="1:6" ht="12.75" customHeight="1">
      <c r="A30" s="66"/>
      <c r="B30" s="66"/>
      <c r="C30" s="66"/>
      <c r="D30" s="66"/>
      <c r="E30" s="66"/>
      <c r="F30" s="66"/>
    </row>
    <row r="31" spans="1:6" ht="15.75">
      <c r="A31" s="373" t="s">
        <v>270</v>
      </c>
      <c r="B31" s="373"/>
      <c r="C31" s="373"/>
      <c r="D31" s="373"/>
      <c r="E31" s="373"/>
      <c r="F31" s="373"/>
    </row>
    <row r="32" spans="1:6" ht="13.15" customHeight="1" thickBot="1">
      <c r="A32" s="77"/>
      <c r="B32" s="77"/>
      <c r="C32" s="77"/>
      <c r="D32" s="77"/>
      <c r="E32" s="77"/>
      <c r="F32" s="77"/>
    </row>
    <row r="33" spans="1:6" ht="42.6" customHeight="1">
      <c r="A33" s="388" t="s">
        <v>0</v>
      </c>
      <c r="B33" s="192" t="s">
        <v>104</v>
      </c>
      <c r="C33" s="192" t="s">
        <v>105</v>
      </c>
      <c r="D33" s="192" t="s">
        <v>106</v>
      </c>
      <c r="E33" s="192" t="s">
        <v>107</v>
      </c>
      <c r="F33" s="193" t="s">
        <v>108</v>
      </c>
    </row>
    <row r="34" spans="1:6" ht="25.5" customHeight="1" thickBot="1">
      <c r="A34" s="389"/>
      <c r="B34" s="194" t="s">
        <v>109</v>
      </c>
      <c r="C34" s="194" t="s">
        <v>58</v>
      </c>
      <c r="D34" s="194" t="s">
        <v>58</v>
      </c>
      <c r="E34" s="194" t="s">
        <v>58</v>
      </c>
      <c r="F34" s="195" t="s">
        <v>140</v>
      </c>
    </row>
    <row r="35" spans="1:6" ht="22.5" customHeight="1">
      <c r="A35" s="183" t="s">
        <v>4</v>
      </c>
      <c r="B35" s="155">
        <v>6002</v>
      </c>
      <c r="C35" s="155">
        <v>19634212</v>
      </c>
      <c r="D35" s="155">
        <v>1128428</v>
      </c>
      <c r="E35" s="155">
        <v>641518</v>
      </c>
      <c r="F35" s="184">
        <v>57087</v>
      </c>
    </row>
    <row r="36" spans="1:6" ht="14.1" customHeight="1">
      <c r="A36" s="185" t="s">
        <v>5</v>
      </c>
      <c r="B36" s="97">
        <v>1155</v>
      </c>
      <c r="C36" s="97">
        <v>7938990</v>
      </c>
      <c r="D36" s="97">
        <v>397955</v>
      </c>
      <c r="E36" s="97">
        <v>179287</v>
      </c>
      <c r="F36" s="186">
        <v>17817</v>
      </c>
    </row>
    <row r="37" spans="1:6" ht="14.1" customHeight="1">
      <c r="A37" s="187" t="s">
        <v>154</v>
      </c>
      <c r="B37" s="97">
        <v>730</v>
      </c>
      <c r="C37" s="97">
        <v>2291354</v>
      </c>
      <c r="D37" s="97">
        <v>175040</v>
      </c>
      <c r="E37" s="97">
        <v>46480</v>
      </c>
      <c r="F37" s="186">
        <v>7012</v>
      </c>
    </row>
    <row r="38" spans="1:6" ht="14.1" customHeight="1">
      <c r="A38" s="185" t="s">
        <v>155</v>
      </c>
      <c r="B38" s="97">
        <v>620</v>
      </c>
      <c r="C38" s="97">
        <v>646650</v>
      </c>
      <c r="D38" s="97">
        <v>86174</v>
      </c>
      <c r="E38" s="97">
        <v>17779</v>
      </c>
      <c r="F38" s="186">
        <v>4623</v>
      </c>
    </row>
    <row r="39" spans="1:6" ht="14.1" customHeight="1">
      <c r="A39" s="185" t="s">
        <v>6</v>
      </c>
      <c r="B39" s="97">
        <v>1076</v>
      </c>
      <c r="C39" s="97">
        <v>1180875</v>
      </c>
      <c r="D39" s="97">
        <v>160328</v>
      </c>
      <c r="E39" s="97">
        <v>50213</v>
      </c>
      <c r="F39" s="186">
        <v>8839</v>
      </c>
    </row>
    <row r="40" spans="1:6" ht="14.1" customHeight="1">
      <c r="A40" s="185" t="s">
        <v>7</v>
      </c>
      <c r="B40" s="97">
        <v>330</v>
      </c>
      <c r="C40" s="97">
        <v>1778600</v>
      </c>
      <c r="D40" s="97">
        <v>163445</v>
      </c>
      <c r="E40" s="97">
        <v>43217</v>
      </c>
      <c r="F40" s="186">
        <v>6308</v>
      </c>
    </row>
    <row r="41" spans="1:6" ht="14.1" customHeight="1">
      <c r="A41" s="185" t="s">
        <v>8</v>
      </c>
      <c r="B41" s="97">
        <v>2814</v>
      </c>
      <c r="C41" s="97">
        <v>12884114</v>
      </c>
      <c r="D41" s="97">
        <v>964921</v>
      </c>
      <c r="E41" s="97">
        <v>477672</v>
      </c>
      <c r="F41" s="186">
        <v>38626</v>
      </c>
    </row>
    <row r="42" spans="1:6" ht="14.1" customHeight="1">
      <c r="A42" s="187" t="s">
        <v>156</v>
      </c>
      <c r="B42" s="97">
        <v>2109</v>
      </c>
      <c r="C42" s="97">
        <v>8676275</v>
      </c>
      <c r="D42" s="97">
        <v>566692</v>
      </c>
      <c r="E42" s="97">
        <v>386775</v>
      </c>
      <c r="F42" s="186">
        <v>24857</v>
      </c>
    </row>
    <row r="43" spans="1:6" ht="14.1" customHeight="1">
      <c r="A43" s="187" t="s">
        <v>10</v>
      </c>
      <c r="B43" s="97">
        <v>4092</v>
      </c>
      <c r="C43" s="97">
        <v>34146560</v>
      </c>
      <c r="D43" s="97">
        <v>2375520</v>
      </c>
      <c r="E43" s="97">
        <v>1047869</v>
      </c>
      <c r="F43" s="186">
        <v>86234</v>
      </c>
    </row>
    <row r="44" spans="1:6" ht="14.1" customHeight="1">
      <c r="A44" s="187" t="s">
        <v>157</v>
      </c>
      <c r="B44" s="97">
        <v>2854</v>
      </c>
      <c r="C44" s="97">
        <v>11885910</v>
      </c>
      <c r="D44" s="97">
        <v>977596</v>
      </c>
      <c r="E44" s="97">
        <v>337772</v>
      </c>
      <c r="F44" s="186">
        <v>41150</v>
      </c>
    </row>
    <row r="45" spans="1:6" ht="14.1" customHeight="1">
      <c r="A45" s="187" t="s">
        <v>11</v>
      </c>
      <c r="B45" s="97">
        <v>1439</v>
      </c>
      <c r="C45" s="97">
        <v>3556175</v>
      </c>
      <c r="D45" s="97">
        <v>208320</v>
      </c>
      <c r="E45" s="97">
        <v>240080</v>
      </c>
      <c r="F45" s="186">
        <v>10916</v>
      </c>
    </row>
    <row r="46" spans="1:6" ht="14.1" customHeight="1">
      <c r="A46" s="187" t="s">
        <v>12</v>
      </c>
      <c r="B46" s="97">
        <v>2212</v>
      </c>
      <c r="C46" s="97">
        <v>11295417</v>
      </c>
      <c r="D46" s="97">
        <v>717269</v>
      </c>
      <c r="E46" s="97">
        <v>369609</v>
      </c>
      <c r="F46" s="186">
        <v>32170</v>
      </c>
    </row>
    <row r="47" spans="1:6" ht="14.1" customHeight="1">
      <c r="A47" s="185" t="s">
        <v>158</v>
      </c>
      <c r="B47" s="97">
        <v>1826</v>
      </c>
      <c r="C47" s="97">
        <v>6764858</v>
      </c>
      <c r="D47" s="97">
        <v>602779</v>
      </c>
      <c r="E47" s="97">
        <v>161730</v>
      </c>
      <c r="F47" s="186">
        <v>24113</v>
      </c>
    </row>
    <row r="48" spans="1:6" ht="14.1" customHeight="1">
      <c r="A48" s="185" t="s">
        <v>159</v>
      </c>
      <c r="B48" s="97">
        <v>1097</v>
      </c>
      <c r="C48" s="97">
        <v>8306872</v>
      </c>
      <c r="D48" s="97">
        <v>605785</v>
      </c>
      <c r="E48" s="97">
        <v>250449</v>
      </c>
      <c r="F48" s="186">
        <v>26325</v>
      </c>
    </row>
    <row r="49" spans="1:6" ht="14.1" customHeight="1">
      <c r="A49" s="187" t="s">
        <v>160</v>
      </c>
      <c r="B49" s="97">
        <v>440</v>
      </c>
      <c r="C49" s="97">
        <v>4869935</v>
      </c>
      <c r="D49" s="97">
        <v>378628</v>
      </c>
      <c r="E49" s="97">
        <v>242131</v>
      </c>
      <c r="F49" s="186">
        <v>15339</v>
      </c>
    </row>
    <row r="50" spans="1:6" ht="14.1" customHeight="1">
      <c r="A50" s="187" t="s">
        <v>13</v>
      </c>
      <c r="B50" s="97">
        <v>946</v>
      </c>
      <c r="C50" s="97">
        <v>3686066</v>
      </c>
      <c r="D50" s="97">
        <v>309057</v>
      </c>
      <c r="E50" s="97">
        <v>162104</v>
      </c>
      <c r="F50" s="186">
        <v>11321</v>
      </c>
    </row>
    <row r="51" spans="1:6" ht="14.1" customHeight="1">
      <c r="A51" s="187" t="s">
        <v>161</v>
      </c>
      <c r="B51" s="188">
        <v>250</v>
      </c>
      <c r="C51" s="97">
        <v>1589179</v>
      </c>
      <c r="D51" s="97">
        <v>118197</v>
      </c>
      <c r="E51" s="97">
        <v>93424</v>
      </c>
      <c r="F51" s="186">
        <v>5121</v>
      </c>
    </row>
    <row r="52" spans="1:6" ht="13.5">
      <c r="A52" s="187" t="s">
        <v>162</v>
      </c>
      <c r="B52" s="97">
        <v>16</v>
      </c>
      <c r="C52" s="97">
        <v>15799</v>
      </c>
      <c r="D52" s="97">
        <v>2819</v>
      </c>
      <c r="E52" s="97">
        <v>231</v>
      </c>
      <c r="F52" s="186">
        <v>145</v>
      </c>
    </row>
    <row r="53" spans="1:6" ht="14.25" thickBot="1">
      <c r="A53" s="189" t="s">
        <v>163</v>
      </c>
      <c r="B53" s="160">
        <v>21</v>
      </c>
      <c r="C53" s="160">
        <v>4815</v>
      </c>
      <c r="D53" s="160">
        <v>1723</v>
      </c>
      <c r="E53" s="160">
        <v>512</v>
      </c>
      <c r="F53" s="190">
        <v>121</v>
      </c>
    </row>
    <row r="54" spans="1:6" ht="21" customHeight="1">
      <c r="A54" s="96" t="s">
        <v>271</v>
      </c>
      <c r="B54" s="111"/>
      <c r="C54" s="191"/>
      <c r="D54" s="76"/>
      <c r="E54" s="76"/>
      <c r="F54" s="76"/>
    </row>
    <row r="55" spans="1:6" ht="13.5">
      <c r="A55" s="288" t="s">
        <v>267</v>
      </c>
      <c r="B55" s="111"/>
      <c r="C55" s="191"/>
      <c r="D55" s="76"/>
      <c r="E55" s="76"/>
      <c r="F55" s="76"/>
    </row>
    <row r="56" spans="1:6" ht="13.15" customHeight="1">
      <c r="A56" s="96" t="s">
        <v>195</v>
      </c>
      <c r="B56" s="111"/>
      <c r="C56" s="191"/>
      <c r="D56" s="76"/>
      <c r="E56" s="76"/>
      <c r="F56" s="76"/>
    </row>
    <row r="57" spans="1:6" ht="15" customHeight="1">
      <c r="A57" s="21"/>
      <c r="B57" s="20"/>
      <c r="C57" s="22"/>
      <c r="D57" s="22"/>
      <c r="E57" s="22"/>
      <c r="F57" s="22"/>
    </row>
    <row r="58" spans="1:6" ht="15" customHeight="1">
      <c r="A58" s="21"/>
      <c r="B58" s="20"/>
      <c r="C58" s="23"/>
      <c r="D58" s="23"/>
      <c r="E58" s="23"/>
      <c r="F58" s="23"/>
    </row>
    <row r="59" spans="1:6" ht="7.5" customHeight="1">
      <c r="A59" s="21"/>
      <c r="B59" s="20"/>
      <c r="C59" s="23"/>
      <c r="D59" s="23"/>
      <c r="E59" s="23"/>
      <c r="F59" s="23"/>
    </row>
    <row r="60" spans="1:6" ht="12.75" hidden="1">
      <c r="A60" s="21"/>
      <c r="B60" s="20"/>
      <c r="C60" s="23"/>
      <c r="D60" s="23"/>
      <c r="E60" s="23"/>
      <c r="F60" s="23"/>
    </row>
    <row r="61" spans="1:6" ht="15" customHeight="1">
      <c r="A61" s="21"/>
      <c r="B61" s="20"/>
      <c r="C61" s="23"/>
      <c r="D61" s="23"/>
      <c r="E61" s="23"/>
      <c r="F61" s="23"/>
    </row>
    <row r="62" spans="1:6" ht="12.75">
      <c r="A62" s="21"/>
      <c r="B62" s="20"/>
      <c r="C62" s="23"/>
      <c r="D62" s="23"/>
      <c r="E62" s="23"/>
      <c r="F62" s="23"/>
    </row>
    <row r="63" spans="1:6" ht="39" customHeight="1">
      <c r="A63" s="21"/>
      <c r="B63" s="20"/>
      <c r="C63" s="23"/>
      <c r="D63" s="23"/>
      <c r="E63" s="23"/>
      <c r="F63" s="23"/>
    </row>
    <row r="64" spans="1:6" ht="15" customHeight="1">
      <c r="A64" s="21"/>
      <c r="B64" s="20"/>
      <c r="C64" s="23"/>
      <c r="D64" s="23"/>
      <c r="E64" s="23"/>
      <c r="F64" s="23"/>
    </row>
    <row r="65" spans="1:6" ht="15" customHeight="1">
      <c r="A65" s="21"/>
      <c r="B65" s="20"/>
      <c r="C65" s="23"/>
      <c r="D65" s="23"/>
      <c r="E65" s="23"/>
      <c r="F65" s="23"/>
    </row>
    <row r="66" spans="1:6" ht="15" customHeight="1">
      <c r="A66" s="21"/>
      <c r="B66" s="20"/>
      <c r="C66" s="23"/>
      <c r="D66" s="23"/>
      <c r="E66" s="23"/>
      <c r="F66" s="23"/>
    </row>
    <row r="67" spans="1:6" ht="15" customHeight="1">
      <c r="A67" s="21"/>
      <c r="B67" s="20"/>
      <c r="C67" s="23"/>
      <c r="D67" s="23"/>
      <c r="E67" s="23"/>
      <c r="F67" s="23"/>
    </row>
    <row r="68" spans="1:6" ht="15" customHeight="1">
      <c r="A68" s="21"/>
      <c r="B68" s="20"/>
      <c r="C68" s="23"/>
      <c r="D68" s="23"/>
      <c r="E68" s="23"/>
      <c r="F68" s="23"/>
    </row>
    <row r="69" spans="1:6" ht="15" customHeight="1">
      <c r="A69" s="21"/>
      <c r="B69" s="20"/>
      <c r="C69" s="23"/>
      <c r="D69" s="23"/>
      <c r="E69" s="23"/>
      <c r="F69" s="23"/>
    </row>
    <row r="70" spans="1:6" ht="15" customHeight="1">
      <c r="C70" s="57"/>
      <c r="D70" s="57"/>
      <c r="E70" s="57"/>
      <c r="F70" s="57"/>
    </row>
    <row r="77" spans="1:6" ht="15" customHeight="1">
      <c r="C77" s="56"/>
      <c r="D77" s="56"/>
    </row>
    <row r="78" spans="1:6" ht="15" customHeight="1">
      <c r="C78" s="56"/>
      <c r="D78" s="56"/>
    </row>
    <row r="79" spans="1:6" ht="15" customHeight="1">
      <c r="C79" s="56"/>
      <c r="D79" s="56"/>
    </row>
    <row r="80" spans="1:6" ht="15" customHeight="1">
      <c r="C80" s="56"/>
      <c r="D80" s="56"/>
    </row>
    <row r="81" spans="3:4" ht="15" customHeight="1">
      <c r="C81" s="56"/>
      <c r="D81" s="56"/>
    </row>
    <row r="82" spans="3:4" ht="15" customHeight="1">
      <c r="C82" s="56"/>
      <c r="D82" s="56"/>
    </row>
    <row r="83" spans="3:4" ht="15" customHeight="1">
      <c r="C83" s="56"/>
      <c r="D83" s="56"/>
    </row>
    <row r="84" spans="3:4" ht="15" customHeight="1">
      <c r="C84" s="56"/>
      <c r="D84" s="56"/>
    </row>
    <row r="85" spans="3:4" ht="15" customHeight="1">
      <c r="C85" s="56"/>
      <c r="D85" s="56"/>
    </row>
    <row r="86" spans="3:4" ht="15" customHeight="1">
      <c r="C86" s="56"/>
      <c r="D86" s="56"/>
    </row>
    <row r="87" spans="3:4" ht="15" customHeight="1">
      <c r="C87" s="56"/>
      <c r="D87" s="56"/>
    </row>
    <row r="88" spans="3:4" ht="15" customHeight="1">
      <c r="C88" s="56"/>
      <c r="D88" s="56"/>
    </row>
    <row r="89" spans="3:4" ht="15" customHeight="1">
      <c r="C89" s="56"/>
      <c r="D89" s="56"/>
    </row>
    <row r="90" spans="3:4" ht="15" customHeight="1">
      <c r="C90" s="56"/>
      <c r="D90" s="56"/>
    </row>
    <row r="91" spans="3:4" ht="15" customHeight="1">
      <c r="C91" s="56"/>
      <c r="D91" s="56"/>
    </row>
    <row r="92" spans="3:4" ht="15" customHeight="1">
      <c r="C92" s="56"/>
      <c r="D92" s="56"/>
    </row>
    <row r="93" spans="3:4" ht="15" customHeight="1">
      <c r="C93" s="56"/>
      <c r="D93" s="56"/>
    </row>
    <row r="94" spans="3:4" ht="15" customHeight="1">
      <c r="C94" s="56"/>
      <c r="D94" s="56"/>
    </row>
    <row r="95" spans="3:4" ht="15" customHeight="1">
      <c r="D95" s="56"/>
    </row>
    <row r="98" spans="5:5" ht="15" customHeight="1">
      <c r="E98" s="40"/>
    </row>
    <row r="99" spans="5:5" ht="15" customHeight="1">
      <c r="E99" s="40"/>
    </row>
    <row r="100" spans="5:5" ht="15" customHeight="1">
      <c r="E100" s="40"/>
    </row>
    <row r="101" spans="5:5" ht="15" customHeight="1">
      <c r="E101" s="40"/>
    </row>
    <row r="102" spans="5:5" ht="15" customHeight="1">
      <c r="E102" s="40"/>
    </row>
    <row r="103" spans="5:5" ht="15" customHeight="1">
      <c r="E103" s="40"/>
    </row>
    <row r="104" spans="5:5" ht="15" customHeight="1">
      <c r="E104" s="40"/>
    </row>
    <row r="105" spans="5:5" ht="15" customHeight="1">
      <c r="E105" s="40"/>
    </row>
    <row r="106" spans="5:5" ht="15" customHeight="1">
      <c r="E106" s="40"/>
    </row>
    <row r="107" spans="5:5" ht="15" customHeight="1">
      <c r="E107" s="40"/>
    </row>
    <row r="108" spans="5:5" ht="15" customHeight="1">
      <c r="E108" s="40"/>
    </row>
    <row r="109" spans="5:5" ht="15" customHeight="1">
      <c r="E109" s="40"/>
    </row>
    <row r="110" spans="5:5" ht="15" customHeight="1">
      <c r="E110" s="40"/>
    </row>
    <row r="111" spans="5:5" ht="15" customHeight="1">
      <c r="E111" s="40"/>
    </row>
    <row r="112" spans="5:5" ht="15" customHeight="1">
      <c r="E112" s="40"/>
    </row>
    <row r="113" spans="5:5" ht="15" customHeight="1">
      <c r="E113" s="40"/>
    </row>
    <row r="114" spans="5:5" ht="15" customHeight="1">
      <c r="E114" s="40"/>
    </row>
    <row r="115" spans="5:5" ht="15" customHeight="1">
      <c r="E115" s="40"/>
    </row>
  </sheetData>
  <mergeCells count="6">
    <mergeCell ref="A31:F31"/>
    <mergeCell ref="A29:F29"/>
    <mergeCell ref="A1:F1"/>
    <mergeCell ref="A3:F3"/>
    <mergeCell ref="A33:A34"/>
    <mergeCell ref="A5:A6"/>
  </mergeCells>
  <phoneticPr fontId="10" type="noConversion"/>
  <hyperlinks>
    <hyperlink ref="A27" r:id="rId1" xr:uid="{04B76EE9-D2E8-4F9B-B0CA-C5CD72505A77}"/>
    <hyperlink ref="A55" r:id="rId2" xr:uid="{056F8006-43DE-49AF-9461-9C80C8E2B4D5}"/>
  </hyperlinks>
  <printOptions horizontalCentered="1" verticalCentered="1"/>
  <pageMargins left="0.39370078740157477" right="0.39370078740157477" top="0.39370078740157477" bottom="0.39370078740157477" header="0" footer="0"/>
  <pageSetup paperSize="9" scale="70" orientation="portrait" r:id="rId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511">
    <pageSetUpPr fitToPage="1"/>
  </sheetPr>
  <dimension ref="A1:M25"/>
  <sheetViews>
    <sheetView showGridLines="0" view="pageBreakPreview" zoomScaleNormal="75" zoomScaleSheetLayoutView="100" workbookViewId="0">
      <selection activeCell="A3" sqref="A3:G3"/>
    </sheetView>
  </sheetViews>
  <sheetFormatPr baseColWidth="10" defaultColWidth="11.42578125" defaultRowHeight="12.75"/>
  <cols>
    <col min="1" max="1" width="85" style="35" customWidth="1"/>
    <col min="2" max="7" width="16.42578125" style="41" customWidth="1"/>
    <col min="8" max="8" width="4.7109375" style="35" customWidth="1"/>
    <col min="9" max="16384" width="11.42578125" style="35"/>
  </cols>
  <sheetData>
    <row r="1" spans="1:11" s="13" customFormat="1" ht="18" customHeight="1">
      <c r="A1" s="354" t="s">
        <v>153</v>
      </c>
      <c r="B1" s="354"/>
      <c r="C1" s="354"/>
      <c r="D1" s="354"/>
      <c r="E1" s="354"/>
      <c r="F1" s="354"/>
      <c r="G1" s="354"/>
    </row>
    <row r="2" spans="1:11" ht="12.75" customHeight="1">
      <c r="A2" s="81"/>
      <c r="B2" s="82"/>
      <c r="C2" s="82"/>
      <c r="D2" s="82"/>
      <c r="E2" s="82"/>
      <c r="F2" s="82"/>
      <c r="G2" s="82"/>
    </row>
    <row r="3" spans="1:11" ht="15" customHeight="1">
      <c r="A3" s="373" t="s">
        <v>278</v>
      </c>
      <c r="B3" s="373"/>
      <c r="C3" s="373"/>
      <c r="D3" s="373"/>
      <c r="E3" s="373"/>
      <c r="F3" s="373"/>
      <c r="G3" s="373"/>
      <c r="H3" s="26"/>
      <c r="I3" s="26"/>
      <c r="J3" s="43"/>
    </row>
    <row r="4" spans="1:11" ht="12.75" customHeight="1" thickBot="1">
      <c r="A4" s="70"/>
      <c r="B4" s="70"/>
      <c r="C4" s="70"/>
      <c r="D4" s="70"/>
      <c r="E4" s="70"/>
      <c r="F4" s="70"/>
      <c r="G4" s="140"/>
      <c r="H4" s="43"/>
      <c r="I4" s="43"/>
      <c r="J4" s="43"/>
    </row>
    <row r="5" spans="1:11" ht="30.75" customHeight="1">
      <c r="A5" s="377" t="s">
        <v>51</v>
      </c>
      <c r="B5" s="390">
        <v>2023</v>
      </c>
      <c r="C5" s="390"/>
      <c r="D5" s="391"/>
      <c r="E5" s="390">
        <v>2024</v>
      </c>
      <c r="F5" s="390"/>
      <c r="G5" s="391"/>
    </row>
    <row r="6" spans="1:11" ht="37.5" customHeight="1" thickBot="1">
      <c r="A6" s="378"/>
      <c r="B6" s="166" t="s">
        <v>21</v>
      </c>
      <c r="C6" s="196" t="s">
        <v>22</v>
      </c>
      <c r="D6" s="196" t="s">
        <v>23</v>
      </c>
      <c r="E6" s="166" t="s">
        <v>21</v>
      </c>
      <c r="F6" s="196" t="s">
        <v>22</v>
      </c>
      <c r="G6" s="197" t="s">
        <v>23</v>
      </c>
      <c r="H6" s="41"/>
    </row>
    <row r="7" spans="1:11" ht="18.75" customHeight="1">
      <c r="A7" s="198" t="s">
        <v>62</v>
      </c>
      <c r="B7" s="199">
        <v>97.518166666666659</v>
      </c>
      <c r="C7" s="199">
        <v>106.09816666666666</v>
      </c>
      <c r="D7" s="199">
        <v>101.80816666666665</v>
      </c>
      <c r="E7" s="199">
        <v>104.6155</v>
      </c>
      <c r="F7" s="199">
        <v>104.80133333333333</v>
      </c>
      <c r="G7" s="200">
        <v>104.70841666666666</v>
      </c>
      <c r="I7" s="58"/>
      <c r="J7" s="58"/>
      <c r="K7" s="58"/>
    </row>
    <row r="8" spans="1:11" ht="12.75" customHeight="1">
      <c r="A8" s="201" t="s">
        <v>63</v>
      </c>
      <c r="B8" s="202">
        <v>83.213333333333324</v>
      </c>
      <c r="C8" s="202">
        <v>85.668333333333337</v>
      </c>
      <c r="D8" s="202">
        <v>84.440833333333316</v>
      </c>
      <c r="E8" s="202">
        <v>82.996499999999997</v>
      </c>
      <c r="F8" s="202">
        <v>89.904333333333341</v>
      </c>
      <c r="G8" s="203">
        <v>86.450416666666669</v>
      </c>
      <c r="I8" s="58"/>
      <c r="J8" s="58"/>
      <c r="K8" s="58"/>
    </row>
    <row r="9" spans="1:11" ht="12.75" customHeight="1">
      <c r="A9" s="201" t="s">
        <v>64</v>
      </c>
      <c r="B9" s="202">
        <v>70.68416666666667</v>
      </c>
      <c r="C9" s="202">
        <v>86.241500000000016</v>
      </c>
      <c r="D9" s="202">
        <v>78.462833333333336</v>
      </c>
      <c r="E9" s="202">
        <v>76.497</v>
      </c>
      <c r="F9" s="202">
        <v>86.305333333333337</v>
      </c>
      <c r="G9" s="203">
        <v>81.401166666666668</v>
      </c>
      <c r="I9" s="58"/>
      <c r="J9" s="58"/>
      <c r="K9" s="58"/>
    </row>
    <row r="10" spans="1:11" ht="12.75" customHeight="1">
      <c r="A10" s="201" t="s">
        <v>65</v>
      </c>
      <c r="B10" s="202">
        <v>62.774333333333345</v>
      </c>
      <c r="C10" s="202">
        <v>68.245500000000007</v>
      </c>
      <c r="D10" s="202">
        <v>65.509916666666669</v>
      </c>
      <c r="E10" s="202">
        <v>58.707166666666673</v>
      </c>
      <c r="F10" s="202">
        <v>79.443500000000014</v>
      </c>
      <c r="G10" s="203">
        <v>69.075333333333347</v>
      </c>
      <c r="I10" s="58"/>
      <c r="J10" s="58"/>
      <c r="K10" s="58"/>
    </row>
    <row r="11" spans="1:11" ht="12.75" customHeight="1">
      <c r="A11" s="201" t="s">
        <v>48</v>
      </c>
      <c r="B11" s="202">
        <v>109.28783333333335</v>
      </c>
      <c r="C11" s="202">
        <v>99.819500000000005</v>
      </c>
      <c r="D11" s="202">
        <v>104.55366666666667</v>
      </c>
      <c r="E11" s="202">
        <v>114.13066666666667</v>
      </c>
      <c r="F11" s="202">
        <v>103.29533333333332</v>
      </c>
      <c r="G11" s="203">
        <v>108.71300000000001</v>
      </c>
      <c r="I11" s="58"/>
      <c r="J11" s="58"/>
      <c r="K11" s="58"/>
    </row>
    <row r="12" spans="1:11" ht="12.75" customHeight="1">
      <c r="A12" s="201" t="s">
        <v>66</v>
      </c>
      <c r="B12" s="202">
        <v>89.585999999999999</v>
      </c>
      <c r="C12" s="202">
        <v>84.876833333333337</v>
      </c>
      <c r="D12" s="202">
        <v>87.231416666666675</v>
      </c>
      <c r="E12" s="202">
        <v>87.012</v>
      </c>
      <c r="F12" s="202">
        <v>87.001166666666677</v>
      </c>
      <c r="G12" s="203">
        <v>87.006583333333325</v>
      </c>
      <c r="I12" s="58"/>
      <c r="J12" s="58"/>
      <c r="K12" s="58"/>
    </row>
    <row r="13" spans="1:11" ht="12.75" customHeight="1">
      <c r="A13" s="201" t="s">
        <v>67</v>
      </c>
      <c r="B13" s="202">
        <v>104.43016666666666</v>
      </c>
      <c r="C13" s="202">
        <v>103.0265</v>
      </c>
      <c r="D13" s="202">
        <v>103.72833333333331</v>
      </c>
      <c r="E13" s="202">
        <v>104.99183333333333</v>
      </c>
      <c r="F13" s="202">
        <v>105.57433333333334</v>
      </c>
      <c r="G13" s="203">
        <v>105.28308333333332</v>
      </c>
      <c r="I13" s="58"/>
      <c r="J13" s="58"/>
      <c r="K13" s="58"/>
    </row>
    <row r="14" spans="1:11" ht="12.75" customHeight="1">
      <c r="A14" s="204" t="s">
        <v>49</v>
      </c>
      <c r="B14" s="202">
        <v>100.29649999999999</v>
      </c>
      <c r="C14" s="202">
        <v>100.09116666666667</v>
      </c>
      <c r="D14" s="202">
        <v>100.19383333333333</v>
      </c>
      <c r="E14" s="202">
        <v>99.449833333333331</v>
      </c>
      <c r="F14" s="202">
        <v>100.41716666666666</v>
      </c>
      <c r="G14" s="203">
        <v>99.933499999999995</v>
      </c>
      <c r="I14" s="58"/>
      <c r="J14" s="58"/>
      <c r="K14" s="58"/>
    </row>
    <row r="15" spans="1:11" ht="12.75" customHeight="1">
      <c r="A15" s="201" t="s">
        <v>68</v>
      </c>
      <c r="B15" s="202">
        <v>96.271166666666673</v>
      </c>
      <c r="C15" s="202">
        <v>96.44316666666667</v>
      </c>
      <c r="D15" s="202">
        <v>96.357166666666672</v>
      </c>
      <c r="E15" s="202">
        <v>95.216666666666654</v>
      </c>
      <c r="F15" s="202">
        <v>100.32000000000001</v>
      </c>
      <c r="G15" s="203">
        <v>97.768333333333331</v>
      </c>
      <c r="I15" s="58"/>
      <c r="J15" s="58"/>
      <c r="K15" s="58"/>
    </row>
    <row r="16" spans="1:11" ht="12.75" customHeight="1">
      <c r="A16" s="205"/>
      <c r="B16" s="202"/>
      <c r="C16" s="202"/>
      <c r="D16" s="202"/>
      <c r="E16" s="206"/>
      <c r="F16" s="206"/>
      <c r="G16" s="203"/>
      <c r="I16" s="58"/>
      <c r="J16" s="58"/>
    </row>
    <row r="17" spans="1:13" ht="12.75" customHeight="1">
      <c r="A17" s="207" t="s">
        <v>54</v>
      </c>
      <c r="B17" s="208">
        <v>94.457499999999996</v>
      </c>
      <c r="C17" s="208">
        <v>97.62833333333333</v>
      </c>
      <c r="D17" s="208">
        <v>96.04291666666667</v>
      </c>
      <c r="E17" s="208">
        <v>96.969499999999996</v>
      </c>
      <c r="F17" s="208">
        <v>99.190666666666672</v>
      </c>
      <c r="G17" s="209">
        <v>98.08008333333332</v>
      </c>
      <c r="I17" s="58"/>
      <c r="J17" s="58"/>
      <c r="K17" s="58"/>
      <c r="L17" s="58"/>
      <c r="M17" s="58"/>
    </row>
    <row r="18" spans="1:13" ht="12.75" customHeight="1">
      <c r="A18" s="207"/>
      <c r="B18" s="208"/>
      <c r="C18" s="208"/>
      <c r="D18" s="202"/>
      <c r="E18" s="210"/>
      <c r="F18" s="210"/>
      <c r="G18" s="211"/>
      <c r="I18" s="58"/>
      <c r="J18" s="58"/>
    </row>
    <row r="19" spans="1:13" ht="12.75" customHeight="1">
      <c r="A19" s="212"/>
      <c r="B19" s="202"/>
      <c r="C19" s="202"/>
      <c r="D19" s="202"/>
      <c r="E19" s="206"/>
      <c r="F19" s="206"/>
      <c r="G19" s="211"/>
      <c r="I19" s="58"/>
      <c r="J19" s="58"/>
    </row>
    <row r="20" spans="1:13" ht="12.75" customHeight="1">
      <c r="A20" s="213" t="s">
        <v>55</v>
      </c>
      <c r="B20" s="208">
        <v>98.944333333333319</v>
      </c>
      <c r="C20" s="208">
        <v>103.21599999999999</v>
      </c>
      <c r="D20" s="208">
        <v>101.08016666666667</v>
      </c>
      <c r="E20" s="208">
        <v>96.105833333333337</v>
      </c>
      <c r="F20" s="208">
        <v>102.63833333333334</v>
      </c>
      <c r="G20" s="209">
        <v>99.37208333333335</v>
      </c>
      <c r="I20" s="58"/>
      <c r="J20" s="58"/>
      <c r="K20" s="58"/>
    </row>
    <row r="21" spans="1:13" ht="12.75" customHeight="1">
      <c r="A21" s="214"/>
      <c r="B21" s="208"/>
      <c r="C21" s="208"/>
      <c r="D21" s="202"/>
      <c r="E21" s="208"/>
      <c r="F21" s="208"/>
      <c r="G21" s="203"/>
      <c r="I21" s="58"/>
      <c r="J21" s="58"/>
    </row>
    <row r="22" spans="1:13" ht="12.75" customHeight="1" thickBot="1">
      <c r="A22" s="215" t="s">
        <v>56</v>
      </c>
      <c r="B22" s="216">
        <v>103.32600000000001</v>
      </c>
      <c r="C22" s="216">
        <v>97.973500000000016</v>
      </c>
      <c r="D22" s="216">
        <v>100.64975000000003</v>
      </c>
      <c r="E22" s="216">
        <v>103.39366666666666</v>
      </c>
      <c r="F22" s="216">
        <v>99.344999999999985</v>
      </c>
      <c r="G22" s="217">
        <v>101.36933333333332</v>
      </c>
      <c r="I22" s="58"/>
      <c r="J22" s="58"/>
    </row>
    <row r="23" spans="1:13" ht="12.75" customHeight="1">
      <c r="A23" s="95" t="s">
        <v>24</v>
      </c>
      <c r="B23" s="218"/>
      <c r="C23" s="218"/>
      <c r="D23" s="218"/>
      <c r="E23" s="218"/>
      <c r="F23" s="218"/>
      <c r="G23" s="218"/>
      <c r="I23" s="58"/>
      <c r="J23" s="58"/>
    </row>
    <row r="24" spans="1:13" ht="12.75" customHeight="1">
      <c r="A24" s="96" t="s">
        <v>52</v>
      </c>
      <c r="B24" s="110"/>
      <c r="C24" s="219"/>
      <c r="D24" s="220"/>
      <c r="E24" s="110"/>
      <c r="F24" s="110"/>
      <c r="G24" s="220"/>
      <c r="I24" s="58"/>
      <c r="J24" s="58"/>
    </row>
    <row r="25" spans="1:13" ht="16.5">
      <c r="A25" s="73"/>
      <c r="B25" s="66"/>
      <c r="C25" s="66"/>
      <c r="D25" s="66"/>
      <c r="E25" s="66"/>
      <c r="F25" s="66"/>
      <c r="G25" s="66"/>
    </row>
  </sheetData>
  <mergeCells count="5">
    <mergeCell ref="A1:G1"/>
    <mergeCell ref="B5:D5"/>
    <mergeCell ref="E5:G5"/>
    <mergeCell ref="A5:A6"/>
    <mergeCell ref="A3:G3"/>
  </mergeCells>
  <phoneticPr fontId="10" type="noConversion"/>
  <printOptions horizontalCentered="1" verticalCentered="1"/>
  <pageMargins left="0.39370078740157477" right="0.39370078740157477" top="0.39370078740157477" bottom="0.39370078740157477" header="0" footer="0"/>
  <pageSetup paperSize="9" scale="5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52">
    <pageSetUpPr fitToPage="1"/>
  </sheetPr>
  <dimension ref="A1:J25"/>
  <sheetViews>
    <sheetView showGridLines="0" view="pageBreakPreview" zoomScale="115" zoomScaleNormal="75" zoomScaleSheetLayoutView="115" workbookViewId="0">
      <selection activeCell="B32" sqref="B32"/>
    </sheetView>
  </sheetViews>
  <sheetFormatPr baseColWidth="10" defaultColWidth="11.42578125" defaultRowHeight="12.75"/>
  <cols>
    <col min="1" max="1" width="50.28515625" style="6" customWidth="1"/>
    <col min="2" max="4" width="24.7109375" style="4" customWidth="1"/>
    <col min="5" max="7" width="14.7109375" style="4" customWidth="1"/>
    <col min="8" max="16384" width="11.42578125" style="6"/>
  </cols>
  <sheetData>
    <row r="1" spans="1:10" s="13" customFormat="1" ht="18" customHeight="1">
      <c r="A1" s="354" t="s">
        <v>153</v>
      </c>
      <c r="B1" s="354"/>
      <c r="C1" s="354"/>
      <c r="D1" s="354"/>
      <c r="E1" s="17"/>
      <c r="F1" s="17"/>
      <c r="G1" s="17"/>
    </row>
    <row r="2" spans="1:10" ht="12.75" customHeight="1">
      <c r="A2" s="81"/>
      <c r="B2" s="82"/>
      <c r="C2" s="82"/>
      <c r="D2" s="82"/>
      <c r="E2" s="5"/>
      <c r="F2" s="5"/>
      <c r="G2" s="5"/>
    </row>
    <row r="3" spans="1:10" ht="15" customHeight="1">
      <c r="A3" s="373" t="s">
        <v>181</v>
      </c>
      <c r="B3" s="373"/>
      <c r="C3" s="373"/>
      <c r="D3" s="373"/>
      <c r="E3" s="26"/>
      <c r="F3" s="26"/>
      <c r="G3" s="26"/>
      <c r="H3" s="26"/>
      <c r="I3" s="26"/>
      <c r="J3" s="8"/>
    </row>
    <row r="4" spans="1:10" s="3" customFormat="1" ht="15" customHeight="1">
      <c r="A4" s="373" t="s">
        <v>279</v>
      </c>
      <c r="B4" s="373"/>
      <c r="C4" s="373"/>
      <c r="D4" s="373"/>
      <c r="E4" s="14"/>
      <c r="F4" s="14"/>
      <c r="G4" s="14"/>
    </row>
    <row r="5" spans="1:10" ht="12.75" customHeight="1" thickBot="1">
      <c r="A5" s="70"/>
      <c r="B5" s="70"/>
      <c r="C5" s="70"/>
      <c r="D5" s="70"/>
      <c r="E5" s="14"/>
      <c r="F5" s="14"/>
      <c r="G5" s="10"/>
      <c r="H5" s="8"/>
      <c r="I5" s="8"/>
      <c r="J5" s="8"/>
    </row>
    <row r="6" spans="1:10" ht="25.5" customHeight="1">
      <c r="A6" s="377" t="s">
        <v>51</v>
      </c>
      <c r="B6" s="379" t="s">
        <v>277</v>
      </c>
      <c r="C6" s="379"/>
      <c r="D6" s="380"/>
      <c r="E6" s="6"/>
      <c r="F6" s="6"/>
      <c r="G6" s="6"/>
    </row>
    <row r="7" spans="1:10" ht="28.5" customHeight="1" thickBot="1">
      <c r="A7" s="378"/>
      <c r="B7" s="166" t="s">
        <v>21</v>
      </c>
      <c r="C7" s="196" t="s">
        <v>22</v>
      </c>
      <c r="D7" s="197" t="s">
        <v>23</v>
      </c>
      <c r="F7" s="6"/>
      <c r="G7" s="6"/>
    </row>
    <row r="8" spans="1:10" ht="27">
      <c r="A8" s="221" t="s">
        <v>62</v>
      </c>
      <c r="B8" s="199">
        <f>('6.7.1'!E7-'6.7.1'!B7)*100/'6.7.1'!B7</f>
        <v>7.2779601749417688</v>
      </c>
      <c r="C8" s="199">
        <f>('6.7.1'!F7-'6.7.1'!C7)*100/'6.7.1'!C7</f>
        <v>-1.2222957041356275</v>
      </c>
      <c r="D8" s="200">
        <f>('6.7.1'!G7-'6.7.1'!D7)*100/'6.7.1'!D7</f>
        <v>2.8487400323156931</v>
      </c>
      <c r="E8" s="6"/>
      <c r="F8" s="6"/>
      <c r="G8" s="6"/>
    </row>
    <row r="9" spans="1:10" ht="27">
      <c r="A9" s="201" t="s">
        <v>63</v>
      </c>
      <c r="B9" s="202">
        <f>('6.7.1'!E8-'6.7.1'!B8)*100/'6.7.1'!B8</f>
        <v>-0.26057522832878532</v>
      </c>
      <c r="C9" s="202">
        <f>('6.7.1'!F8-'6.7.1'!C8)*100/'6.7.1'!C8</f>
        <v>4.9446508822785598</v>
      </c>
      <c r="D9" s="203">
        <f>('6.7.1'!G8-'6.7.1'!D8)*100/'6.7.1'!D8</f>
        <v>2.3798715076631805</v>
      </c>
      <c r="E9" s="6"/>
      <c r="F9" s="6"/>
      <c r="G9" s="6"/>
    </row>
    <row r="10" spans="1:10" ht="13.5">
      <c r="A10" s="201" t="s">
        <v>64</v>
      </c>
      <c r="B10" s="202">
        <f>('6.7.1'!E9-'6.7.1'!B9)*100/'6.7.1'!B9</f>
        <v>8.2236710248641209</v>
      </c>
      <c r="C10" s="202">
        <f>('6.7.1'!F9-'6.7.1'!C9)*100/'6.7.1'!C9</f>
        <v>7.4016956260409134E-2</v>
      </c>
      <c r="D10" s="203">
        <f>('6.7.1'!G9-'6.7.1'!D9)*100/'6.7.1'!D9</f>
        <v>3.744872837882903</v>
      </c>
      <c r="E10" s="6"/>
      <c r="F10" s="6"/>
      <c r="G10" s="6"/>
    </row>
    <row r="11" spans="1:10" ht="13.5">
      <c r="A11" s="201" t="s">
        <v>65</v>
      </c>
      <c r="B11" s="202">
        <f>('6.7.1'!E10-'6.7.1'!B10)*100/'6.7.1'!B10</f>
        <v>-6.4790280528666262</v>
      </c>
      <c r="C11" s="202">
        <f>('6.7.1'!F10-'6.7.1'!C10)*100/'6.7.1'!C10</f>
        <v>16.408407880373073</v>
      </c>
      <c r="D11" s="203">
        <f>('6.7.1'!G10-'6.7.1'!D10)*100/'6.7.1'!D10</f>
        <v>5.4425602230705703</v>
      </c>
      <c r="E11" s="6"/>
      <c r="F11" s="6"/>
      <c r="G11" s="6"/>
    </row>
    <row r="12" spans="1:10" ht="18" customHeight="1">
      <c r="A12" s="201" t="s">
        <v>48</v>
      </c>
      <c r="B12" s="202">
        <f>('6.7.1'!E11-'6.7.1'!B11)*100/'6.7.1'!B11</f>
        <v>4.4312648403985042</v>
      </c>
      <c r="C12" s="202">
        <f>('6.7.1'!F11-'6.7.1'!C11)*100/'6.7.1'!C11</f>
        <v>3.4821185573292919</v>
      </c>
      <c r="D12" s="203">
        <f>('6.7.1'!G11-'6.7.1'!D11)*100/'6.7.1'!D11</f>
        <v>3.978180264680661</v>
      </c>
      <c r="E12" s="6"/>
      <c r="F12" s="6"/>
      <c r="G12" s="6"/>
    </row>
    <row r="13" spans="1:10" ht="27">
      <c r="A13" s="201" t="s">
        <v>66</v>
      </c>
      <c r="B13" s="202">
        <f>('6.7.1'!E12-'6.7.1'!B12)*100/'6.7.1'!B12</f>
        <v>-2.8732167972674283</v>
      </c>
      <c r="C13" s="202">
        <f>('6.7.1'!F12-'6.7.1'!C12)*100/'6.7.1'!C12</f>
        <v>2.5028423539206885</v>
      </c>
      <c r="D13" s="203">
        <f>('6.7.1'!G12-'6.7.1'!D12)*100/'6.7.1'!D12</f>
        <v>-0.25774353085711726</v>
      </c>
      <c r="E13" s="6"/>
      <c r="F13" s="6"/>
      <c r="G13" s="6"/>
    </row>
    <row r="14" spans="1:10" ht="27">
      <c r="A14" s="201" t="s">
        <v>67</v>
      </c>
      <c r="B14" s="202">
        <f>('6.7.1'!E13-'6.7.1'!B13)*100/'6.7.1'!B13</f>
        <v>0.53783948124823522</v>
      </c>
      <c r="C14" s="202">
        <f>('6.7.1'!F13-'6.7.1'!C13)*100/'6.7.1'!C13</f>
        <v>2.4729883411873099</v>
      </c>
      <c r="D14" s="203">
        <f>('6.7.1'!G13-'6.7.1'!D13)*100/'6.7.1'!D13</f>
        <v>1.4988672333178139</v>
      </c>
      <c r="E14" s="6"/>
      <c r="F14" s="6"/>
      <c r="G14" s="6"/>
    </row>
    <row r="15" spans="1:10" ht="13.5">
      <c r="A15" s="204" t="s">
        <v>49</v>
      </c>
      <c r="B15" s="202">
        <f>('6.7.1'!E14-'6.7.1'!B14)*100/'6.7.1'!B14</f>
        <v>-0.8441637212332076</v>
      </c>
      <c r="C15" s="202">
        <f>('6.7.1'!F14-'6.7.1'!C14)*100/'6.7.1'!C14</f>
        <v>0.32570306737024085</v>
      </c>
      <c r="D15" s="203">
        <f>('6.7.1'!G14-'6.7.1'!D14)*100/'6.7.1'!D14</f>
        <v>-0.25982969677109402</v>
      </c>
      <c r="E15" s="6"/>
      <c r="F15" s="6"/>
      <c r="G15" s="6"/>
    </row>
    <row r="16" spans="1:10" ht="13.5">
      <c r="A16" s="201" t="s">
        <v>68</v>
      </c>
      <c r="B16" s="202">
        <f>('6.7.1'!E15-'6.7.1'!B15)*100/'6.7.1'!B15</f>
        <v>-1.0953435348417078</v>
      </c>
      <c r="C16" s="202">
        <f>('6.7.1'!F15-'6.7.1'!C15)*100/'6.7.1'!C15</f>
        <v>4.0198113223850358</v>
      </c>
      <c r="D16" s="203">
        <f>('6.7.1'!G15-'6.7.1'!D15)*100/'6.7.1'!D15</f>
        <v>1.4645165642410192</v>
      </c>
      <c r="E16" s="6"/>
      <c r="F16" s="6"/>
      <c r="G16" s="6"/>
    </row>
    <row r="17" spans="1:7" ht="12.75" customHeight="1">
      <c r="A17" s="222"/>
      <c r="B17" s="202"/>
      <c r="C17" s="202"/>
      <c r="D17" s="203"/>
      <c r="E17" s="6"/>
      <c r="F17" s="6"/>
      <c r="G17" s="6"/>
    </row>
    <row r="18" spans="1:7" ht="12.75" customHeight="1">
      <c r="A18" s="207" t="s">
        <v>54</v>
      </c>
      <c r="B18" s="208">
        <f>('6.7.1'!E17-'6.7.1'!B17)*100/'6.7.1'!B17</f>
        <v>2.6593970833443619</v>
      </c>
      <c r="C18" s="208">
        <f>('6.7.1'!F17-'6.7.1'!C17)*100/'6.7.1'!C17</f>
        <v>1.600286801987137</v>
      </c>
      <c r="D18" s="209">
        <f>('6.7.1'!G17-'6.7.1'!D17)*100/'6.7.1'!D17</f>
        <v>2.1211003761339158</v>
      </c>
      <c r="E18" s="6"/>
      <c r="F18" s="6"/>
      <c r="G18" s="6"/>
    </row>
    <row r="19" spans="1:7" ht="12.75" customHeight="1">
      <c r="A19" s="207"/>
      <c r="B19" s="202"/>
      <c r="C19" s="208"/>
      <c r="D19" s="203"/>
      <c r="E19" s="6"/>
      <c r="F19" s="6"/>
      <c r="G19" s="6"/>
    </row>
    <row r="20" spans="1:7" ht="12.75" customHeight="1">
      <c r="A20" s="212"/>
      <c r="B20" s="202"/>
      <c r="C20" s="202"/>
      <c r="D20" s="203"/>
      <c r="E20" s="6"/>
      <c r="F20" s="6"/>
      <c r="G20" s="6"/>
    </row>
    <row r="21" spans="1:7" ht="12.75" customHeight="1">
      <c r="A21" s="213" t="s">
        <v>55</v>
      </c>
      <c r="B21" s="208">
        <f>('6.7.1'!E20-'6.7.1'!B20)*100/'6.7.1'!B20</f>
        <v>-2.8687848049239633</v>
      </c>
      <c r="C21" s="208">
        <f>('6.7.1'!F20-'6.7.1'!C20)*100/'6.7.1'!C20</f>
        <v>-0.55966775176974359</v>
      </c>
      <c r="D21" s="209">
        <f>('6.7.1'!G20-'6.7.1'!D20)*100/'6.7.1'!D20</f>
        <v>-1.6898303491782796</v>
      </c>
      <c r="E21" s="6"/>
      <c r="F21" s="6"/>
      <c r="G21" s="6"/>
    </row>
    <row r="22" spans="1:7" ht="12.75" customHeight="1">
      <c r="A22" s="214"/>
      <c r="B22" s="202"/>
      <c r="C22" s="208"/>
      <c r="D22" s="203"/>
      <c r="E22" s="6"/>
      <c r="F22" s="6"/>
      <c r="G22" s="6"/>
    </row>
    <row r="23" spans="1:7" ht="12.75" customHeight="1" thickBot="1">
      <c r="A23" s="215" t="s">
        <v>56</v>
      </c>
      <c r="B23" s="216">
        <f>('6.7.1'!E22-'6.7.1'!B22)*100/'6.7.1'!B22</f>
        <v>6.5488518540012614E-2</v>
      </c>
      <c r="C23" s="216">
        <f>('6.7.1'!F22-'6.7.1'!C22)*100/'6.7.1'!C22</f>
        <v>1.3998683317427354</v>
      </c>
      <c r="D23" s="217">
        <f>('6.7.1'!G22-'6.7.1'!D22)*100/'6.7.1'!D22</f>
        <v>0.71493802352543323</v>
      </c>
      <c r="E23" s="6"/>
      <c r="F23" s="6"/>
      <c r="G23" s="6"/>
    </row>
    <row r="24" spans="1:7" ht="22.5" customHeight="1">
      <c r="A24" s="95" t="s">
        <v>24</v>
      </c>
      <c r="B24" s="218"/>
      <c r="C24" s="218"/>
      <c r="D24" s="218"/>
      <c r="E24" s="11"/>
      <c r="F24" s="11"/>
      <c r="G24" s="11"/>
    </row>
    <row r="25" spans="1:7" ht="12.75" customHeight="1">
      <c r="A25" s="96" t="s">
        <v>52</v>
      </c>
      <c r="B25" s="110"/>
      <c r="C25" s="220"/>
      <c r="D25" s="220"/>
      <c r="E25" s="1"/>
      <c r="F25" s="1"/>
      <c r="G25" s="12"/>
    </row>
  </sheetData>
  <mergeCells count="5">
    <mergeCell ref="A1:D1"/>
    <mergeCell ref="A3:D3"/>
    <mergeCell ref="A4:D4"/>
    <mergeCell ref="A6:A7"/>
    <mergeCell ref="B6:D6"/>
  </mergeCells>
  <phoneticPr fontId="10" type="noConversion"/>
  <printOptions horizontalCentered="1" verticalCentered="1"/>
  <pageMargins left="0.39370078740157477" right="0.39370078740157477" top="0.39370078740157477" bottom="0.39370078740157477" header="0" footer="0"/>
  <pageSetup paperSize="9" scale="7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611">
    <pageSetUpPr fitToPage="1"/>
  </sheetPr>
  <dimension ref="A1:L31"/>
  <sheetViews>
    <sheetView showGridLines="0" view="pageBreakPreview" zoomScale="85" zoomScaleNormal="75" zoomScaleSheetLayoutView="85" workbookViewId="0">
      <selection activeCell="B11" sqref="B11"/>
    </sheetView>
  </sheetViews>
  <sheetFormatPr baseColWidth="10" defaultColWidth="11.42578125" defaultRowHeight="12.75"/>
  <cols>
    <col min="1" max="1" width="75" style="6" customWidth="1"/>
    <col min="2" max="6" width="14.7109375" style="6" customWidth="1"/>
    <col min="7" max="7" width="16.28515625" style="6" customWidth="1"/>
    <col min="8" max="8" width="8.42578125" style="6" customWidth="1"/>
    <col min="9" max="16384" width="11.42578125" style="6"/>
  </cols>
  <sheetData>
    <row r="1" spans="1:11" s="13" customFormat="1" ht="18" customHeight="1">
      <c r="A1" s="392" t="s">
        <v>153</v>
      </c>
      <c r="B1" s="392"/>
      <c r="C1" s="392"/>
      <c r="D1" s="392"/>
      <c r="E1" s="392"/>
      <c r="F1" s="392"/>
      <c r="G1" s="392"/>
    </row>
    <row r="2" spans="1:11" ht="12.75" customHeight="1">
      <c r="A2" s="223"/>
      <c r="B2" s="224"/>
      <c r="C2" s="224"/>
      <c r="D2" s="224"/>
      <c r="E2" s="224"/>
      <c r="F2" s="224"/>
      <c r="G2" s="224"/>
    </row>
    <row r="3" spans="1:11" ht="15" customHeight="1">
      <c r="A3" s="373" t="s">
        <v>280</v>
      </c>
      <c r="B3" s="373"/>
      <c r="C3" s="373"/>
      <c r="D3" s="373"/>
      <c r="E3" s="373"/>
      <c r="F3" s="373"/>
      <c r="G3" s="373"/>
      <c r="H3" s="26"/>
      <c r="I3" s="26"/>
      <c r="J3" s="8"/>
    </row>
    <row r="4" spans="1:11" ht="12.75" customHeight="1" thickBot="1">
      <c r="A4" s="70"/>
      <c r="B4" s="70"/>
      <c r="C4" s="70"/>
      <c r="D4" s="70"/>
      <c r="E4" s="70"/>
      <c r="F4" s="70"/>
      <c r="G4" s="140"/>
      <c r="H4" s="79"/>
      <c r="I4" s="8"/>
      <c r="J4" s="8"/>
    </row>
    <row r="5" spans="1:11" ht="27" customHeight="1">
      <c r="A5" s="377" t="s">
        <v>51</v>
      </c>
      <c r="B5" s="390">
        <v>2023</v>
      </c>
      <c r="C5" s="390"/>
      <c r="D5" s="391"/>
      <c r="E5" s="390">
        <v>2024</v>
      </c>
      <c r="F5" s="390"/>
      <c r="G5" s="391"/>
      <c r="H5" s="73"/>
    </row>
    <row r="6" spans="1:11" ht="29.25" customHeight="1" thickBot="1">
      <c r="A6" s="378"/>
      <c r="B6" s="166" t="s">
        <v>21</v>
      </c>
      <c r="C6" s="196" t="s">
        <v>22</v>
      </c>
      <c r="D6" s="197" t="s">
        <v>23</v>
      </c>
      <c r="E6" s="166" t="s">
        <v>21</v>
      </c>
      <c r="F6" s="196" t="s">
        <v>22</v>
      </c>
      <c r="G6" s="197" t="s">
        <v>23</v>
      </c>
      <c r="H6" s="80"/>
    </row>
    <row r="7" spans="1:11" ht="24" customHeight="1">
      <c r="A7" s="198" t="s">
        <v>62</v>
      </c>
      <c r="B7" s="199">
        <v>124.009</v>
      </c>
      <c r="C7" s="199">
        <v>125.82549999999999</v>
      </c>
      <c r="D7" s="200">
        <v>124.91724999999998</v>
      </c>
      <c r="E7" s="199">
        <v>126.44600000000001</v>
      </c>
      <c r="F7" s="199">
        <v>129.34850000000003</v>
      </c>
      <c r="G7" s="200">
        <v>127.89725000000003</v>
      </c>
      <c r="H7" s="80"/>
      <c r="I7" s="19"/>
      <c r="J7" s="19"/>
      <c r="K7" s="19"/>
    </row>
    <row r="8" spans="1:11" ht="12.75" customHeight="1">
      <c r="A8" s="228" t="s">
        <v>63</v>
      </c>
      <c r="B8" s="202">
        <v>117.82066666666667</v>
      </c>
      <c r="C8" s="202">
        <v>119.28383333333333</v>
      </c>
      <c r="D8" s="203">
        <v>118.55225</v>
      </c>
      <c r="E8" s="202">
        <v>120.42749999999999</v>
      </c>
      <c r="F8" s="202">
        <v>120.84750000000001</v>
      </c>
      <c r="G8" s="203">
        <v>120.6375</v>
      </c>
      <c r="H8" s="80"/>
      <c r="I8" s="19"/>
      <c r="J8" s="19"/>
      <c r="K8" s="19"/>
    </row>
    <row r="9" spans="1:11" ht="12.75" customHeight="1">
      <c r="A9" s="228" t="s">
        <v>64</v>
      </c>
      <c r="B9" s="202">
        <v>122.52533333333334</v>
      </c>
      <c r="C9" s="202">
        <v>124.43783333333333</v>
      </c>
      <c r="D9" s="203">
        <v>123.48158333333333</v>
      </c>
      <c r="E9" s="202">
        <v>128.96516666666665</v>
      </c>
      <c r="F9" s="202">
        <v>130.2055</v>
      </c>
      <c r="G9" s="203">
        <v>129.58533333333332</v>
      </c>
      <c r="H9" s="80"/>
      <c r="I9" s="19"/>
      <c r="J9" s="19"/>
      <c r="K9" s="19"/>
    </row>
    <row r="10" spans="1:11" ht="12.75" customHeight="1">
      <c r="A10" s="228" t="s">
        <v>65</v>
      </c>
      <c r="B10" s="202">
        <v>145.93983333333333</v>
      </c>
      <c r="C10" s="202">
        <v>170.28716666666668</v>
      </c>
      <c r="D10" s="203">
        <v>158.11350000000002</v>
      </c>
      <c r="E10" s="202">
        <v>179.03700000000001</v>
      </c>
      <c r="F10" s="202">
        <v>157.05933333333334</v>
      </c>
      <c r="G10" s="203">
        <v>168.04816666666667</v>
      </c>
      <c r="H10" s="80"/>
      <c r="I10" s="19"/>
      <c r="J10" s="19"/>
      <c r="K10" s="19"/>
    </row>
    <row r="11" spans="1:11" ht="12.75" customHeight="1">
      <c r="A11" s="228" t="s">
        <v>48</v>
      </c>
      <c r="B11" s="202">
        <v>130.69449999999998</v>
      </c>
      <c r="C11" s="202">
        <v>130.31333333333333</v>
      </c>
      <c r="D11" s="203">
        <v>130.50391666666667</v>
      </c>
      <c r="E11" s="202">
        <v>130.57533333333333</v>
      </c>
      <c r="F11" s="202">
        <v>131.40566666666669</v>
      </c>
      <c r="G11" s="203">
        <v>130.99050000000003</v>
      </c>
      <c r="H11" s="80"/>
      <c r="I11" s="19"/>
      <c r="J11" s="19"/>
      <c r="K11" s="19"/>
    </row>
    <row r="12" spans="1:11" ht="12.75" customHeight="1">
      <c r="A12" s="228" t="s">
        <v>66</v>
      </c>
      <c r="B12" s="202">
        <v>148.73266666666666</v>
      </c>
      <c r="C12" s="202">
        <v>137.96566666666669</v>
      </c>
      <c r="D12" s="203">
        <v>143.34916666666669</v>
      </c>
      <c r="E12" s="202">
        <v>133.48916666666668</v>
      </c>
      <c r="F12" s="202">
        <v>129.93450000000001</v>
      </c>
      <c r="G12" s="203">
        <v>131.71183333333332</v>
      </c>
      <c r="H12" s="80"/>
      <c r="I12" s="19"/>
      <c r="J12" s="19"/>
      <c r="K12" s="19"/>
    </row>
    <row r="13" spans="1:11" ht="12.75" customHeight="1">
      <c r="A13" s="228" t="s">
        <v>67</v>
      </c>
      <c r="B13" s="202">
        <v>121.26133333333333</v>
      </c>
      <c r="C13" s="202">
        <v>122.121</v>
      </c>
      <c r="D13" s="203">
        <v>121.69116666666667</v>
      </c>
      <c r="E13" s="202">
        <v>123.53950000000002</v>
      </c>
      <c r="F13" s="202">
        <v>124.87349999999999</v>
      </c>
      <c r="G13" s="203">
        <v>124.20649999999999</v>
      </c>
      <c r="H13" s="80"/>
      <c r="I13" s="19"/>
      <c r="J13" s="19"/>
      <c r="K13" s="19"/>
    </row>
    <row r="14" spans="1:11" ht="12.75" customHeight="1">
      <c r="A14" s="229" t="s">
        <v>49</v>
      </c>
      <c r="B14" s="202">
        <v>125.12433333333331</v>
      </c>
      <c r="C14" s="202">
        <v>128.02766666666668</v>
      </c>
      <c r="D14" s="203">
        <v>126.57600000000001</v>
      </c>
      <c r="E14" s="202">
        <v>130.25616666666667</v>
      </c>
      <c r="F14" s="202">
        <v>133.14783333333332</v>
      </c>
      <c r="G14" s="203">
        <v>131.702</v>
      </c>
      <c r="H14" s="80"/>
      <c r="I14" s="19"/>
      <c r="J14" s="19"/>
      <c r="K14" s="19"/>
    </row>
    <row r="15" spans="1:11" ht="12.75" customHeight="1">
      <c r="A15" s="228" t="s">
        <v>68</v>
      </c>
      <c r="B15" s="202">
        <v>130.04666666666665</v>
      </c>
      <c r="C15" s="202">
        <v>118.90449999999998</v>
      </c>
      <c r="D15" s="203">
        <v>124.47558333333332</v>
      </c>
      <c r="E15" s="202">
        <v>112.54749999999997</v>
      </c>
      <c r="F15" s="202">
        <v>109.20499999999998</v>
      </c>
      <c r="G15" s="203">
        <v>110.87624999999997</v>
      </c>
      <c r="H15" s="80"/>
      <c r="I15" s="19"/>
      <c r="J15" s="19"/>
      <c r="K15" s="19"/>
    </row>
    <row r="16" spans="1:11" ht="12.75" customHeight="1">
      <c r="A16" s="222"/>
      <c r="B16" s="206"/>
      <c r="C16" s="206"/>
      <c r="D16" s="211"/>
      <c r="E16" s="206"/>
      <c r="F16" s="206"/>
      <c r="G16" s="211"/>
      <c r="H16" s="80"/>
      <c r="I16" s="19"/>
      <c r="J16" s="19"/>
      <c r="K16" s="19"/>
    </row>
    <row r="17" spans="1:12" ht="12.75" customHeight="1">
      <c r="A17" s="230" t="s">
        <v>54</v>
      </c>
      <c r="B17" s="208">
        <v>129.00216666666668</v>
      </c>
      <c r="C17" s="208">
        <v>131.09116666666668</v>
      </c>
      <c r="D17" s="209">
        <v>130.04666666666665</v>
      </c>
      <c r="E17" s="208">
        <v>131.98516666666666</v>
      </c>
      <c r="F17" s="208">
        <v>130.32050000000001</v>
      </c>
      <c r="G17" s="209">
        <v>131.15283333333332</v>
      </c>
      <c r="H17" s="80"/>
      <c r="I17" s="19"/>
      <c r="J17" s="19"/>
      <c r="K17" s="19"/>
    </row>
    <row r="18" spans="1:12" ht="12.75" customHeight="1">
      <c r="A18" s="230"/>
      <c r="B18" s="210"/>
      <c r="C18" s="210"/>
      <c r="D18" s="211"/>
      <c r="E18" s="210"/>
      <c r="F18" s="210"/>
      <c r="G18" s="211"/>
      <c r="H18" s="80"/>
      <c r="I18" s="19"/>
      <c r="J18" s="19"/>
      <c r="K18" s="19"/>
    </row>
    <row r="19" spans="1:12" ht="12.75" customHeight="1">
      <c r="A19" s="228" t="s">
        <v>69</v>
      </c>
      <c r="B19" s="202">
        <v>108.79583333333333</v>
      </c>
      <c r="C19" s="202">
        <v>110.72800000000001</v>
      </c>
      <c r="D19" s="203">
        <v>109.76191666666665</v>
      </c>
      <c r="E19" s="202">
        <v>113.61149999999999</v>
      </c>
      <c r="F19" s="202">
        <v>114.116</v>
      </c>
      <c r="G19" s="203">
        <v>113.86374999999998</v>
      </c>
      <c r="H19" s="80"/>
      <c r="I19" s="19"/>
      <c r="J19" s="19"/>
      <c r="K19" s="19"/>
    </row>
    <row r="20" spans="1:12" ht="12.75" customHeight="1">
      <c r="A20" s="228" t="s">
        <v>50</v>
      </c>
      <c r="B20" s="202">
        <v>108.49250000000001</v>
      </c>
      <c r="C20" s="202">
        <v>109.05933333333333</v>
      </c>
      <c r="D20" s="203">
        <v>108.77591666666667</v>
      </c>
      <c r="E20" s="202">
        <v>111.72799999999999</v>
      </c>
      <c r="F20" s="202">
        <v>113.08883333333331</v>
      </c>
      <c r="G20" s="203">
        <v>112.40841666666667</v>
      </c>
      <c r="H20" s="80"/>
      <c r="I20" s="19"/>
      <c r="J20" s="19"/>
      <c r="K20" s="19"/>
      <c r="L20" s="61"/>
    </row>
    <row r="21" spans="1:12" ht="12.75" customHeight="1">
      <c r="A21" s="228" t="s">
        <v>71</v>
      </c>
      <c r="B21" s="202">
        <v>114.27299999999998</v>
      </c>
      <c r="C21" s="202">
        <v>116.07016666666668</v>
      </c>
      <c r="D21" s="203">
        <v>115.17158333333334</v>
      </c>
      <c r="E21" s="202">
        <v>127.59683333333334</v>
      </c>
      <c r="F21" s="202">
        <v>127.68883333333333</v>
      </c>
      <c r="G21" s="203">
        <v>127.64283333333331</v>
      </c>
      <c r="H21" s="80"/>
      <c r="I21" s="19"/>
      <c r="J21" s="19"/>
      <c r="K21" s="19"/>
      <c r="L21" s="61"/>
    </row>
    <row r="22" spans="1:12" ht="12.75" customHeight="1">
      <c r="A22" s="228" t="s">
        <v>127</v>
      </c>
      <c r="B22" s="202">
        <v>123.28383333333333</v>
      </c>
      <c r="C22" s="202">
        <v>123.43866666666668</v>
      </c>
      <c r="D22" s="203">
        <v>123.36125</v>
      </c>
      <c r="E22" s="202">
        <v>122.8725</v>
      </c>
      <c r="F22" s="202">
        <v>124.67016666666667</v>
      </c>
      <c r="G22" s="203">
        <v>123.77133333333335</v>
      </c>
      <c r="H22" s="80"/>
      <c r="I22" s="19"/>
      <c r="J22" s="19"/>
      <c r="K22" s="19"/>
      <c r="L22" s="61"/>
    </row>
    <row r="23" spans="1:12" ht="12.75" customHeight="1">
      <c r="A23" s="222"/>
      <c r="B23" s="206"/>
      <c r="C23" s="206"/>
      <c r="D23" s="211"/>
      <c r="E23" s="206"/>
      <c r="F23" s="206"/>
      <c r="G23" s="211"/>
      <c r="H23" s="80"/>
      <c r="I23" s="19"/>
      <c r="J23" s="19"/>
      <c r="K23" s="19"/>
      <c r="L23" s="61"/>
    </row>
    <row r="24" spans="1:12" ht="12.75" customHeight="1">
      <c r="A24" s="231" t="s">
        <v>55</v>
      </c>
      <c r="B24" s="208">
        <v>115.69583333333333</v>
      </c>
      <c r="C24" s="208">
        <v>116.52</v>
      </c>
      <c r="D24" s="209">
        <v>116.10791666666667</v>
      </c>
      <c r="E24" s="208">
        <v>120.12216666666666</v>
      </c>
      <c r="F24" s="208">
        <v>121.26633333333332</v>
      </c>
      <c r="G24" s="209">
        <v>120.69425</v>
      </c>
      <c r="H24" s="80"/>
      <c r="I24" s="19"/>
      <c r="J24" s="19"/>
      <c r="K24" s="19"/>
      <c r="L24" s="61"/>
    </row>
    <row r="25" spans="1:12" ht="12.75" customHeight="1">
      <c r="A25" s="232"/>
      <c r="B25" s="210"/>
      <c r="C25" s="210"/>
      <c r="D25" s="211"/>
      <c r="E25" s="210"/>
      <c r="F25" s="210"/>
      <c r="G25" s="211"/>
      <c r="H25" s="80"/>
      <c r="I25" s="19"/>
      <c r="J25" s="19"/>
      <c r="K25" s="19"/>
    </row>
    <row r="26" spans="1:12" ht="12.75" customHeight="1" thickBot="1">
      <c r="A26" s="215" t="s">
        <v>59</v>
      </c>
      <c r="B26" s="216">
        <v>130.00383333333335</v>
      </c>
      <c r="C26" s="216">
        <v>128.31</v>
      </c>
      <c r="D26" s="217">
        <v>129.15691666666669</v>
      </c>
      <c r="E26" s="216">
        <v>122.372</v>
      </c>
      <c r="F26" s="216">
        <v>126.43966666666665</v>
      </c>
      <c r="G26" s="217">
        <v>124.40583333333332</v>
      </c>
      <c r="H26" s="80"/>
      <c r="I26" s="19"/>
      <c r="J26" s="19"/>
      <c r="K26" s="19"/>
    </row>
    <row r="27" spans="1:12" ht="12.75" customHeight="1">
      <c r="A27" s="95" t="s">
        <v>24</v>
      </c>
      <c r="B27" s="227"/>
      <c r="C27" s="227"/>
      <c r="D27" s="227"/>
      <c r="E27" s="227"/>
      <c r="F27" s="227"/>
      <c r="G27" s="227"/>
      <c r="H27" s="80"/>
    </row>
    <row r="28" spans="1:12" ht="12.75" customHeight="1">
      <c r="A28" s="225" t="s">
        <v>187</v>
      </c>
      <c r="B28" s="226"/>
      <c r="C28" s="226"/>
      <c r="D28" s="94"/>
      <c r="E28" s="148"/>
      <c r="F28" s="94"/>
      <c r="G28" s="226"/>
      <c r="H28" s="73"/>
    </row>
    <row r="29" spans="1:12" ht="12.75" customHeight="1">
      <c r="A29" s="96" t="s">
        <v>52</v>
      </c>
      <c r="B29" s="110"/>
      <c r="C29" s="110"/>
      <c r="D29" s="220"/>
      <c r="E29" s="110"/>
      <c r="F29" s="110"/>
      <c r="G29" s="220"/>
      <c r="H29" s="73"/>
    </row>
    <row r="30" spans="1:12" ht="12.75" customHeight="1">
      <c r="A30" s="65"/>
      <c r="B30" s="71"/>
      <c r="C30" s="71"/>
      <c r="D30" s="72"/>
      <c r="E30" s="71"/>
      <c r="F30" s="71"/>
      <c r="G30" s="72"/>
      <c r="H30" s="73"/>
    </row>
    <row r="31" spans="1:12" ht="16.5">
      <c r="A31" s="73"/>
      <c r="B31" s="73"/>
      <c r="C31" s="73"/>
      <c r="D31" s="73"/>
      <c r="E31" s="73"/>
      <c r="F31" s="73"/>
      <c r="G31" s="73"/>
      <c r="H31" s="73"/>
    </row>
  </sheetData>
  <mergeCells count="5">
    <mergeCell ref="A1:G1"/>
    <mergeCell ref="B5:D5"/>
    <mergeCell ref="E5:G5"/>
    <mergeCell ref="A3:G3"/>
    <mergeCell ref="A5:A6"/>
  </mergeCells>
  <phoneticPr fontId="10" type="noConversion"/>
  <printOptions horizontalCentered="1" verticalCentered="1"/>
  <pageMargins left="0.39370078740157477" right="0.39370078740157477" top="0.39370078740157477" bottom="0.39370078740157477" header="0" footer="0"/>
  <pageSetup paperSize="9" scale="5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6.1.1</vt:lpstr>
      <vt:lpstr>6.2.1</vt:lpstr>
      <vt:lpstr>6.3.1</vt:lpstr>
      <vt:lpstr>6.4.1</vt:lpstr>
      <vt:lpstr>6.5.1</vt:lpstr>
      <vt:lpstr>6.6</vt:lpstr>
      <vt:lpstr>6.7.1</vt:lpstr>
      <vt:lpstr>6.8.1</vt:lpstr>
      <vt:lpstr>6.9.1</vt:lpstr>
      <vt:lpstr>6.10.1</vt:lpstr>
      <vt:lpstr>6.11.1</vt:lpstr>
      <vt:lpstr>6.12.1</vt:lpstr>
      <vt:lpstr>6.13</vt:lpstr>
      <vt:lpstr>6.14</vt:lpstr>
      <vt:lpstr>6.15</vt:lpstr>
      <vt:lpstr>6.16</vt:lpstr>
      <vt:lpstr>'6.1.1'!Área_de_impresión</vt:lpstr>
      <vt:lpstr>'6.10.1'!Área_de_impresión</vt:lpstr>
      <vt:lpstr>'6.11.1'!Área_de_impresión</vt:lpstr>
      <vt:lpstr>'6.12.1'!Área_de_impresión</vt:lpstr>
      <vt:lpstr>'6.13'!Área_de_impresión</vt:lpstr>
      <vt:lpstr>'6.14'!Área_de_impresión</vt:lpstr>
      <vt:lpstr>'6.15'!Área_de_impresión</vt:lpstr>
      <vt:lpstr>'6.16'!Área_de_impresión</vt:lpstr>
      <vt:lpstr>'6.2.1'!Área_de_impresión</vt:lpstr>
      <vt:lpstr>'6.3.1'!Área_de_impresión</vt:lpstr>
      <vt:lpstr>'6.4.1'!Área_de_impresión</vt:lpstr>
      <vt:lpstr>'6.5.1'!Área_de_impresión</vt:lpstr>
      <vt:lpstr>'6.6'!Área_de_impresión</vt:lpstr>
      <vt:lpstr>'6.7.1'!Área_de_impresión</vt:lpstr>
      <vt:lpstr>'6.8.1'!Área_de_impresión</vt:lpstr>
      <vt:lpstr>'6.9.1'!Área_de_impresión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S.G.E.A.</dc:creator>
  <cp:lastModifiedBy>Daniel Galea</cp:lastModifiedBy>
  <cp:lastPrinted>2025-12-02T13:30:21Z</cp:lastPrinted>
  <dcterms:created xsi:type="dcterms:W3CDTF">2001-06-19T15:32:58Z</dcterms:created>
  <dcterms:modified xsi:type="dcterms:W3CDTF">2025-12-02T17:36:33Z</dcterms:modified>
</cp:coreProperties>
</file>